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IRPO-Summits-2019\Semester Enrollment\"/>
    </mc:Choice>
  </mc:AlternateContent>
  <bookViews>
    <workbookView xWindow="3960" yWindow="105" windowWidth="17235" windowHeight="6210"/>
  </bookViews>
  <sheets>
    <sheet name="Headcount" sheetId="1" r:id="rId1"/>
    <sheet name="Major" sheetId="2" r:id="rId2"/>
    <sheet name="credits enrolled" sheetId="3" r:id="rId3"/>
  </sheets>
  <calcPr calcId="191029"/>
</workbook>
</file>

<file path=xl/calcChain.xml><?xml version="1.0" encoding="utf-8"?>
<calcChain xmlns="http://schemas.openxmlformats.org/spreadsheetml/2006/main">
  <c r="B12" i="1" l="1"/>
  <c r="C12" i="1" s="1"/>
  <c r="B13" i="1"/>
  <c r="C13" i="1" s="1"/>
  <c r="B14" i="1"/>
  <c r="C14" i="1" s="1"/>
  <c r="B15" i="1"/>
  <c r="C15" i="1" s="1"/>
  <c r="B16" i="1"/>
  <c r="C16" i="1" s="1"/>
  <c r="B21" i="3" l="1"/>
  <c r="B20" i="3"/>
  <c r="B9" i="3"/>
  <c r="B10" i="3"/>
  <c r="B8" i="3"/>
  <c r="B5" i="3"/>
  <c r="B6" i="3"/>
  <c r="B4" i="3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" i="2"/>
  <c r="B32" i="1"/>
  <c r="B31" i="1"/>
  <c r="B27" i="1"/>
  <c r="B28" i="1"/>
  <c r="B29" i="1"/>
  <c r="B26" i="1"/>
  <c r="B19" i="1"/>
  <c r="B20" i="1"/>
  <c r="B21" i="1"/>
  <c r="B22" i="1"/>
  <c r="B23" i="1"/>
  <c r="B24" i="1"/>
  <c r="B18" i="1"/>
  <c r="B10" i="1"/>
  <c r="B9" i="1"/>
  <c r="B6" i="1"/>
  <c r="B7" i="1"/>
  <c r="B5" i="1"/>
  <c r="B3" i="1"/>
  <c r="B33" i="2" l="1"/>
  <c r="C7" i="2" s="1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2" i="2"/>
  <c r="C11" i="2"/>
  <c r="C9" i="2"/>
  <c r="C6" i="2"/>
  <c r="C5" i="2"/>
  <c r="C4" i="2"/>
  <c r="C3" i="2"/>
  <c r="C28" i="2" l="1"/>
  <c r="C13" i="2"/>
  <c r="C32" i="2"/>
  <c r="C8" i="2"/>
  <c r="C31" i="2"/>
  <c r="C29" i="2"/>
  <c r="C30" i="2"/>
  <c r="C10" i="2"/>
  <c r="C33" i="2"/>
  <c r="C21" i="3"/>
  <c r="C20" i="3"/>
  <c r="C13" i="3"/>
  <c r="C14" i="3"/>
  <c r="C15" i="3"/>
  <c r="C16" i="3"/>
  <c r="C17" i="3"/>
  <c r="C18" i="3"/>
  <c r="C12" i="3"/>
  <c r="C9" i="3"/>
  <c r="C10" i="3"/>
  <c r="C8" i="3"/>
  <c r="C6" i="3"/>
  <c r="C5" i="3"/>
  <c r="C4" i="3"/>
  <c r="C32" i="1"/>
  <c r="C31" i="1"/>
  <c r="C27" i="1"/>
  <c r="C28" i="1"/>
  <c r="C29" i="1"/>
  <c r="C26" i="1"/>
  <c r="C19" i="1"/>
  <c r="C20" i="1"/>
  <c r="C21" i="1"/>
  <c r="C22" i="1"/>
  <c r="C23" i="1"/>
  <c r="C24" i="1"/>
  <c r="C18" i="1"/>
  <c r="C10" i="1"/>
  <c r="C9" i="1"/>
  <c r="C6" i="1"/>
  <c r="C7" i="1"/>
  <c r="C5" i="1"/>
  <c r="C3" i="1"/>
</calcChain>
</file>

<file path=xl/sharedStrings.xml><?xml version="1.0" encoding="utf-8"?>
<sst xmlns="http://schemas.openxmlformats.org/spreadsheetml/2006/main" count="105" uniqueCount="74">
  <si>
    <t>Chuuk</t>
  </si>
  <si>
    <t>CTEC</t>
  </si>
  <si>
    <t>Kosrae</t>
  </si>
  <si>
    <t>National</t>
  </si>
  <si>
    <t>Yap</t>
  </si>
  <si>
    <t>Total</t>
  </si>
  <si>
    <t>Catergory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</si>
  <si>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</si>
  <si>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</si>
  <si>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</si>
  <si>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</si>
  <si>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</si>
  <si>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</si>
  <si>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</si>
  <si>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</si>
  <si>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</si>
  <si>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</si>
  <si>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</si>
  <si>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</si>
  <si>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</si>
  <si>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Degree type</t>
  </si>
  <si>
    <t>Associate of Applied Science</t>
  </si>
  <si>
    <t>Associate of Arts</t>
  </si>
  <si>
    <t>Associate of Science</t>
  </si>
  <si>
    <t>Bachelor of Science</t>
  </si>
  <si>
    <t>Certificate of Achievement</t>
  </si>
  <si>
    <t>Third-Year Certificate of Achievement</t>
  </si>
  <si>
    <t>Unclassified</t>
  </si>
  <si>
    <t>Age Group</t>
  </si>
  <si>
    <t>18 to 24</t>
  </si>
  <si>
    <t>25 to 39</t>
  </si>
  <si>
    <t>40+</t>
  </si>
  <si>
    <t>Under 18</t>
  </si>
  <si>
    <t>Gender</t>
  </si>
  <si>
    <t>Female</t>
  </si>
  <si>
    <t>Male</t>
  </si>
  <si>
    <t>%</t>
  </si>
  <si>
    <t>Headcount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</si>
  <si>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</si>
  <si>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</si>
  <si>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</si>
  <si>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</si>
  <si>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</si>
  <si>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</si>
  <si>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</si>
  <si>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</si>
  <si>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</si>
  <si>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</si>
  <si>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</si>
  <si>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</si>
  <si>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</si>
  <si>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</si>
  <si>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</si>
  <si>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</si>
  <si>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</si>
  <si>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</si>
  <si>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</si>
  <si>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</si>
  <si>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</si>
  <si>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</si>
  <si>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</si>
  <si>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</si>
  <si>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</si>
  <si>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</si>
  <si>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</si>
  <si>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>Trial Counselor</t>
  </si>
  <si>
    <t xml:space="preserve"> Total</t>
  </si>
  <si>
    <t>Major</t>
  </si>
  <si>
    <t>Credits Enrolled</t>
  </si>
  <si>
    <t>Degree Type</t>
  </si>
  <si>
    <t>BS Business Administration</t>
  </si>
  <si>
    <t>Spring 2023 Semester Enrollment Desegregated by Student Type, FT vs PT, State of Origin, Age, Degree Type, and Gender</t>
  </si>
  <si>
    <t>Spring 2023 Enrollment by Major</t>
  </si>
  <si>
    <t>Spring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</si>
</sst>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0" fontId="0" fillId="0" borderId="0" xfId="0"/>
    <xf numFmtId="0" fontId="2" fillId="0" borderId="0" xfId="0" applyFont="1" applyAlignment="1">
      <alignment horizontal="left"/>
    </xf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2" fillId="0" borderId="1" xfId="0" applyFont="1" applyBorder="1" applyAlignment="1">
      <alignment horizontal="left" indent="1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0" xfId="0"/>
    <xf numFmtId="0" fontId="3" fillId="0" borderId="2" xfId="0" applyFont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165" fontId="0" fillId="0" borderId="1" xfId="0" applyNumberFormat="1" applyBorder="1"/>
    <xf numFmtId="164" fontId="4" fillId="0" borderId="1" xfId="1" applyNumberFormat="1" applyFont="1" applyFill="1" applyBorder="1"/>
    <xf numFmtId="0" fontId="4" fillId="0" borderId="1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/>
              <a:t>Spring</a:t>
            </a:r>
            <a:r>
              <a:rPr lang="en-US" sz="1800" baseline="0"/>
              <a:t> 2023 Headcount By Campus</a:t>
            </a:r>
            <a:endParaRPr lang="en-US" sz="1800"/>
          </a:p>
        </c:rich>
      </c:tx>
      <c:layout>
        <c:manualLayout>
          <c:xMode val="edge"/>
          <c:yMode val="edge"/>
          <c:x val="0.23091666666666666"/>
          <c:y val="3.24074074074074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218</c:v>
                </c:pt>
                <c:pt idx="1">
                  <c:v>272</c:v>
                </c:pt>
                <c:pt idx="2">
                  <c:v>95</c:v>
                </c:pt>
                <c:pt idx="3">
                  <c:v>841</c:v>
                </c:pt>
                <c:pt idx="4">
                  <c:v>185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D3-414B-BE66-5DCF826D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598736"/>
        <c:axId val="1895602000"/>
      </c:barChart>
      <c:catAx>
        <c:axId val="1895598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95602000"/>
        <c:crosses val="autoZero"/>
        <c:auto val="1"/>
        <c:lblAlgn val="ctr"/>
        <c:lblOffset val="100"/>
        <c:noMultiLvlLbl val="0"/>
      </c:catAx>
      <c:valAx>
        <c:axId val="18956020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55987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 b="1" i="0" baseline="0">
                <a:effectLst/>
              </a:rPr>
              <a:t>Spring 2023 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Headcount by Student Type and Campus</a:t>
            </a:r>
            <a:endParaRPr lang="en-US" sz="16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Headcount!$D$5:$H$5</c:f>
              <c:numCache>
                <c:formatCode>General</c:formatCode>
                <c:ptCount val="5"/>
                <c:pt idx="0">
                  <c:v>197</c:v>
                </c:pt>
                <c:pt idx="1">
                  <c:v>263</c:v>
                </c:pt>
                <c:pt idx="2">
                  <c:v>82</c:v>
                </c:pt>
                <c:pt idx="3">
                  <c:v>793</c:v>
                </c:pt>
                <c:pt idx="4">
                  <c:v>166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11-479C-9BE6-A057F4261AB2}"/>
            </c:ext>
          </c:extLst>
        </c:ser>
        <c:ser>
          <c:idx val="1"/>
          <c:order val="1"/>
          <c:tx>
            <c:v>New 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7</c:v>
                </c:pt>
                <c:pt idx="4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11-479C-9BE6-A057F4261AB2}"/>
            </c:ext>
          </c:extLst>
        </c:ser>
        <c:ser>
          <c:idx val="2"/>
          <c:order val="2"/>
          <c:tx>
            <c:v>Returning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13</c:v>
                </c:pt>
                <c:pt idx="1">
                  <c:v>3</c:v>
                </c:pt>
                <c:pt idx="2">
                  <c:v>11</c:v>
                </c:pt>
                <c:pt idx="3">
                  <c:v>41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411-479C-9BE6-A057F426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602544"/>
        <c:axId val="1895607440"/>
      </c:barChart>
      <c:catAx>
        <c:axId val="1895602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95607440"/>
        <c:crosses val="autoZero"/>
        <c:auto val="1"/>
        <c:lblAlgn val="ctr"/>
        <c:lblOffset val="100"/>
        <c:noMultiLvlLbl val="0"/>
      </c:catAx>
      <c:valAx>
        <c:axId val="18956074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56025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2023 </a:t>
            </a:r>
          </a:p>
          <a:p>
            <a:pPr>
              <a:defRPr/>
            </a:pPr>
            <a:r>
              <a:rPr lang="en-US" sz="1800" b="1" i="0" baseline="0">
                <a:effectLst/>
              </a:rPr>
              <a:t>Headcount by Full time vs Part time and Campus</a:t>
            </a:r>
            <a:endParaRPr lang="en-US" sz="18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Headcount!$D$9:$H$9</c:f>
              <c:numCache>
                <c:formatCode>General</c:formatCode>
                <c:ptCount val="5"/>
                <c:pt idx="0">
                  <c:v>138</c:v>
                </c:pt>
                <c:pt idx="1">
                  <c:v>181</c:v>
                </c:pt>
                <c:pt idx="2">
                  <c:v>44</c:v>
                </c:pt>
                <c:pt idx="3">
                  <c:v>679</c:v>
                </c:pt>
                <c:pt idx="4">
                  <c:v>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AD-41B2-8890-E5D92C767CCF}"/>
            </c:ext>
          </c:extLst>
        </c:ser>
        <c:ser>
          <c:idx val="1"/>
          <c:order val="1"/>
          <c:tx>
            <c:v>Part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80</c:v>
                </c:pt>
                <c:pt idx="1">
                  <c:v>91</c:v>
                </c:pt>
                <c:pt idx="2">
                  <c:v>51</c:v>
                </c:pt>
                <c:pt idx="3">
                  <c:v>162</c:v>
                </c:pt>
                <c:pt idx="4">
                  <c:v>108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AD-41B2-8890-E5D92C767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599824"/>
        <c:axId val="1895603632"/>
      </c:barChart>
      <c:catAx>
        <c:axId val="1895599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95603632"/>
        <c:crosses val="autoZero"/>
        <c:auto val="1"/>
        <c:lblAlgn val="ctr"/>
        <c:lblOffset val="100"/>
        <c:noMultiLvlLbl val="0"/>
      </c:catAx>
      <c:valAx>
        <c:axId val="1895603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55998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2023 </a:t>
            </a:r>
          </a:p>
          <a:p>
            <a:pPr>
              <a:defRPr/>
            </a:pPr>
            <a:r>
              <a:rPr lang="en-US" sz="1800" b="1" i="0" baseline="0">
                <a:effectLst/>
              </a:rPr>
              <a:t>Headcount by Origin and Campus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7022222222222222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Headcount!$D$12:$H$12</c:f>
              <c:numCache>
                <c:formatCode>General</c:formatCode>
                <c:ptCount val="5"/>
                <c:pt idx="0">
                  <c:v>216</c:v>
                </c:pt>
                <c:pt idx="1">
                  <c:v>9</c:v>
                </c:pt>
                <c:pt idx="3">
                  <c:v>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81-4888-9D56-1462B1308A85}"/>
            </c:ext>
          </c:extLst>
        </c:ser>
        <c:ser>
          <c:idx val="1"/>
          <c:order val="1"/>
          <c:tx>
            <c:v>Kosraean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1">
                  <c:v>6</c:v>
                </c:pt>
                <c:pt idx="2">
                  <c:v>94</c:v>
                </c:pt>
                <c:pt idx="3">
                  <c:v>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881-4888-9D56-1462B1308A85}"/>
            </c:ext>
          </c:extLst>
        </c:ser>
        <c:ser>
          <c:idx val="2"/>
          <c:order val="2"/>
          <c:tx>
            <c:v>Other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0">
                  <c:v>2</c:v>
                </c:pt>
                <c:pt idx="3">
                  <c:v>10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881-4888-9D56-1462B1308A85}"/>
            </c:ext>
          </c:extLst>
        </c:ser>
        <c:ser>
          <c:idx val="3"/>
          <c:order val="3"/>
          <c:tx>
            <c:v>Pohnpeian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1">
                  <c:v>249</c:v>
                </c:pt>
                <c:pt idx="2">
                  <c:v>1</c:v>
                </c:pt>
                <c:pt idx="3">
                  <c:v>673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881-4888-9D56-1462B1308A85}"/>
            </c:ext>
          </c:extLst>
        </c:ser>
        <c:ser>
          <c:idx val="4"/>
          <c:order val="4"/>
          <c:tx>
            <c:v>Yapese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1">
                  <c:v>8</c:v>
                </c:pt>
                <c:pt idx="3">
                  <c:v>56</c:v>
                </c:pt>
                <c:pt idx="4">
                  <c:v>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881-4888-9D56-1462B130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608528"/>
        <c:axId val="1895609616"/>
      </c:barChart>
      <c:catAx>
        <c:axId val="1895608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95609616"/>
        <c:crosses val="autoZero"/>
        <c:auto val="1"/>
        <c:lblAlgn val="ctr"/>
        <c:lblOffset val="100"/>
        <c:noMultiLvlLbl val="0"/>
      </c:catAx>
      <c:valAx>
        <c:axId val="1895609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56085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2023 </a:t>
            </a:r>
          </a:p>
          <a:p>
            <a:pPr>
              <a:defRPr/>
            </a:pPr>
            <a:r>
              <a:rPr lang="en-US" sz="1800" b="1" i="0" baseline="0">
                <a:effectLst/>
              </a:rPr>
              <a:t>Headcount by Degree Type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Headcount!$D$18:$H$18</c:f>
              <c:numCache>
                <c:formatCode>General</c:formatCode>
                <c:ptCount val="5"/>
                <c:pt idx="0">
                  <c:v>2</c:v>
                </c:pt>
                <c:pt idx="1">
                  <c:v>75</c:v>
                </c:pt>
                <c:pt idx="2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AA-4AB1-9101-A5F072652B25}"/>
            </c:ext>
          </c:extLst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90</c:v>
                </c:pt>
                <c:pt idx="1">
                  <c:v>8</c:v>
                </c:pt>
                <c:pt idx="2">
                  <c:v>23</c:v>
                </c:pt>
                <c:pt idx="3">
                  <c:v>339</c:v>
                </c:pt>
                <c:pt idx="4">
                  <c:v>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1AA-4AB1-9101-A5F072652B25}"/>
            </c:ext>
          </c:extLst>
        </c:ser>
        <c:ser>
          <c:idx val="2"/>
          <c:order val="2"/>
          <c:tx>
            <c:v>Assoicate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30</c:v>
                </c:pt>
                <c:pt idx="3">
                  <c:v>385</c:v>
                </c:pt>
                <c:pt idx="4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1AA-4AB1-9101-A5F072652B25}"/>
            </c:ext>
          </c:extLst>
        </c:ser>
        <c:ser>
          <c:idx val="3"/>
          <c:order val="3"/>
          <c:tx>
            <c:v>Bachelor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9</c:v>
                </c:pt>
                <c:pt idx="2">
                  <c:v>8</c:v>
                </c:pt>
                <c:pt idx="3">
                  <c:v>61</c:v>
                </c:pt>
                <c:pt idx="4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1AA-4AB1-9101-A5F072652B25}"/>
            </c:ext>
          </c:extLst>
        </c:ser>
        <c:ser>
          <c:idx val="4"/>
          <c:order val="4"/>
          <c:tx>
            <c:v>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50</c:v>
                </c:pt>
                <c:pt idx="1">
                  <c:v>144</c:v>
                </c:pt>
                <c:pt idx="2">
                  <c:v>27</c:v>
                </c:pt>
                <c:pt idx="3">
                  <c:v>32</c:v>
                </c:pt>
                <c:pt idx="4">
                  <c:v>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1AA-4AB1-9101-A5F072652B25}"/>
            </c:ext>
          </c:extLst>
        </c:ser>
        <c:ser>
          <c:idx val="5"/>
          <c:order val="5"/>
          <c:tx>
            <c:v>Third-Year 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14</c:v>
                </c:pt>
                <c:pt idx="2">
                  <c:v>4</c:v>
                </c:pt>
                <c:pt idx="3">
                  <c:v>23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1AA-4AB1-9101-A5F072652B25}"/>
            </c:ext>
          </c:extLst>
        </c:ser>
        <c:ser>
          <c:idx val="6"/>
          <c:order val="6"/>
          <c:tx>
            <c:v>Unclassified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0">
                  <c:v>8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1AA-4AB1-9101-A5F07265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9614448"/>
        <c:axId val="2069608464"/>
      </c:barChart>
      <c:catAx>
        <c:axId val="2069614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69608464"/>
        <c:crosses val="autoZero"/>
        <c:auto val="1"/>
        <c:lblAlgn val="ctr"/>
        <c:lblOffset val="100"/>
        <c:noMultiLvlLbl val="0"/>
      </c:catAx>
      <c:valAx>
        <c:axId val="2069608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696144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2023 </a:t>
            </a:r>
          </a:p>
          <a:p>
            <a:pPr>
              <a:defRPr/>
            </a:pPr>
            <a:r>
              <a:rPr lang="en-US" sz="1800" b="1" i="0" baseline="0">
                <a:effectLst/>
              </a:rPr>
              <a:t>Headcount by Age Group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18 to 24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179</c:v>
                </c:pt>
                <c:pt idx="1">
                  <c:v>245</c:v>
                </c:pt>
                <c:pt idx="2">
                  <c:v>67</c:v>
                </c:pt>
                <c:pt idx="3">
                  <c:v>679</c:v>
                </c:pt>
                <c:pt idx="4">
                  <c:v>149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1D-47D3-B1F7-5B044BFF6E38}"/>
            </c:ext>
          </c:extLst>
        </c:ser>
        <c:ser>
          <c:idx val="1"/>
          <c:order val="1"/>
          <c:tx>
            <c:v>25 to 39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0">
                  <c:v>24</c:v>
                </c:pt>
                <c:pt idx="1">
                  <c:v>25</c:v>
                </c:pt>
                <c:pt idx="2">
                  <c:v>21</c:v>
                </c:pt>
                <c:pt idx="3">
                  <c:v>115</c:v>
                </c:pt>
                <c:pt idx="4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71D-47D3-B1F7-5B044BFF6E38}"/>
            </c:ext>
          </c:extLst>
        </c:ser>
        <c:ser>
          <c:idx val="2"/>
          <c:order val="2"/>
          <c:tx>
            <c:v>40+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11</c:v>
                </c:pt>
                <c:pt idx="1">
                  <c:v>2</c:v>
                </c:pt>
                <c:pt idx="2">
                  <c:v>7</c:v>
                </c:pt>
                <c:pt idx="3">
                  <c:v>45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71D-47D3-B1F7-5B044BFF6E38}"/>
            </c:ext>
          </c:extLst>
        </c:ser>
        <c:ser>
          <c:idx val="3"/>
          <c:order val="3"/>
          <c:tx>
            <c:v>Under 18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4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71D-47D3-B1F7-5B044BFF6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9610640"/>
        <c:axId val="2069614992"/>
      </c:barChart>
      <c:catAx>
        <c:axId val="2069610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69614992"/>
        <c:crosses val="autoZero"/>
        <c:auto val="1"/>
        <c:lblAlgn val="ctr"/>
        <c:lblOffset val="100"/>
        <c:noMultiLvlLbl val="0"/>
      </c:catAx>
      <c:valAx>
        <c:axId val="20696149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69610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2023 </a:t>
            </a:r>
          </a:p>
          <a:p>
            <a:pPr>
              <a:defRPr/>
            </a:pPr>
            <a:r>
              <a:rPr lang="en-US" sz="1800" b="1" i="0" baseline="0">
                <a:effectLst/>
              </a:rPr>
              <a:t>Headcount by Gender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154</c:v>
                </c:pt>
                <c:pt idx="1">
                  <c:v>108</c:v>
                </c:pt>
                <c:pt idx="2">
                  <c:v>62</c:v>
                </c:pt>
                <c:pt idx="3">
                  <c:v>541</c:v>
                </c:pt>
                <c:pt idx="4">
                  <c:v>108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4A-4410-B12C-9835EF3CD1FA}"/>
            </c:ext>
          </c:extLst>
        </c:ser>
        <c:ser>
          <c:idx val="1"/>
          <c:order val="1"/>
          <c:tx>
            <c:v>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64</c:v>
                </c:pt>
                <c:pt idx="1">
                  <c:v>164</c:v>
                </c:pt>
                <c:pt idx="2">
                  <c:v>33</c:v>
                </c:pt>
                <c:pt idx="3">
                  <c:v>300</c:v>
                </c:pt>
                <c:pt idx="4">
                  <c:v>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84A-4410-B12C-9835EF3C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9611728"/>
        <c:axId val="2069612816"/>
      </c:barChart>
      <c:catAx>
        <c:axId val="2069611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69612816"/>
        <c:crosses val="autoZero"/>
        <c:auto val="1"/>
        <c:lblAlgn val="ctr"/>
        <c:lblOffset val="100"/>
        <c:noMultiLvlLbl val="0"/>
      </c:catAx>
      <c:valAx>
        <c:axId val="20696128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696117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2</xdr:row>
      <xdr:rowOff>176212</xdr:rowOff>
    </xdr:from>
    <xdr:to>
      <xdr:col>16</xdr:col>
      <xdr:colOff>361950</xdr:colOff>
      <xdr:row>17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323850</xdr:colOff>
      <xdr:row>3</xdr:row>
      <xdr:rowOff>14287</xdr:rowOff>
    </xdr:from>
    <xdr:to>
      <xdr:col>25</xdr:col>
      <xdr:colOff>19050</xdr:colOff>
      <xdr:row>17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18</xdr:row>
      <xdr:rowOff>128587</xdr:rowOff>
    </xdr:from>
    <xdr:to>
      <xdr:col>16</xdr:col>
      <xdr:colOff>352425</xdr:colOff>
      <xdr:row>33</xdr:row>
      <xdr:rowOff>14287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257734</xdr:colOff>
      <xdr:row>18</xdr:row>
      <xdr:rowOff>135591</xdr:rowOff>
    </xdr:from>
    <xdr:to>
      <xdr:col>24</xdr:col>
      <xdr:colOff>593911</xdr:colOff>
      <xdr:row>33</xdr:row>
      <xdr:rowOff>21291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605118</xdr:colOff>
      <xdr:row>34</xdr:row>
      <xdr:rowOff>180413</xdr:rowOff>
    </xdr:from>
    <xdr:to>
      <xdr:col>7</xdr:col>
      <xdr:colOff>549088</xdr:colOff>
      <xdr:row>52</xdr:row>
      <xdr:rowOff>134468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22411</xdr:colOff>
      <xdr:row>35</xdr:row>
      <xdr:rowOff>101971</xdr:rowOff>
    </xdr:from>
    <xdr:to>
      <xdr:col>17</xdr:col>
      <xdr:colOff>22411</xdr:colOff>
      <xdr:row>53</xdr:row>
      <xdr:rowOff>100852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400050</xdr:colOff>
      <xdr:row>36</xdr:row>
      <xdr:rowOff>14287</xdr:rowOff>
    </xdr:from>
    <xdr:to>
      <xdr:col>25</xdr:col>
      <xdr:colOff>95250</xdr:colOff>
      <xdr:row>53</xdr:row>
      <xdr:rowOff>133351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85" zoomScaleNormal="85" workbookViewId="0">
      <selection activeCell="C15" sqref="C15"/>
    </sheetView>
  </sheetViews>
  <sheetFormatPr defaultRowHeight="15" x14ac:dyDescent="0.25"/>
  <cols>
    <col min="1" max="1" width="35.28515625" bestFit="1" customWidth="1"/>
    <col min="2" max="2" width="11.140625" bestFit="1" customWidth="1"/>
    <col min="3" max="3" width="11.140625" style="6" customWidth="1"/>
  </cols>
  <sheetData>
    <row r="1" spans="1:8" x14ac:dyDescent="0.25">
      <c r="A1" s="7" t="s">
        <v>71</v>
      </c>
    </row>
    <row r="2" spans="1:8" x14ac:dyDescent="0.25">
      <c r="A2" s="2" t="s">
        <v>6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3" t="s">
        <v>37</v>
      </c>
      <c r="B3" s="13">
        <f>SUM(D3:H3)</f>
        <v>1611</v>
      </c>
      <c r="C3" s="4">
        <f>B3/B3</f>
        <v>1</v>
      </c>
      <c r="D3" s="13">
        <v>218</v>
      </c>
      <c r="E3" s="13">
        <v>272</v>
      </c>
      <c r="F3" s="13">
        <v>95</v>
      </c>
      <c r="G3" s="13">
        <v>841</v>
      </c>
      <c r="H3" s="13">
        <v>185</v>
      </c>
    </row>
    <row r="4" spans="1:8" x14ac:dyDescent="0.25">
      <c r="A4" s="5" t="s">
        <v>7</v>
      </c>
      <c r="B4" s="2"/>
      <c r="C4" s="2"/>
      <c r="D4" s="2"/>
      <c r="E4" s="2"/>
      <c r="F4" s="2"/>
      <c r="G4" s="2"/>
      <c r="H4" s="2"/>
    </row>
    <row r="5" spans="1:8" x14ac:dyDescent="0.25">
      <c r="A5" s="3" t="s">
        <v>8</v>
      </c>
      <c r="B5" s="13">
        <f>SUM(D5:H5)</f>
        <v>1501</v>
      </c>
      <c r="C5" s="4">
        <f>B5/$B$3</f>
        <v>0.9317194289261328</v>
      </c>
      <c r="D5" s="13">
        <v>197</v>
      </c>
      <c r="E5" s="13">
        <v>263</v>
      </c>
      <c r="F5" s="13">
        <v>82</v>
      </c>
      <c r="G5" s="13">
        <v>793</v>
      </c>
      <c r="H5" s="13">
        <v>166</v>
      </c>
    </row>
    <row r="6" spans="1:8" x14ac:dyDescent="0.25">
      <c r="A6" s="3" t="s">
        <v>9</v>
      </c>
      <c r="B6" s="13">
        <f t="shared" ref="B6:B7" si="0">SUM(D6:H6)</f>
        <v>32</v>
      </c>
      <c r="C6" s="4">
        <f t="shared" ref="C6:C7" si="1">B6/$B$3</f>
        <v>1.9863438857852266E-2</v>
      </c>
      <c r="D6" s="13">
        <v>8</v>
      </c>
      <c r="E6" s="13">
        <v>6</v>
      </c>
      <c r="F6" s="13">
        <v>2</v>
      </c>
      <c r="G6" s="13">
        <v>7</v>
      </c>
      <c r="H6" s="13">
        <v>9</v>
      </c>
    </row>
    <row r="7" spans="1:8" x14ac:dyDescent="0.25">
      <c r="A7" s="3" t="s">
        <v>10</v>
      </c>
      <c r="B7" s="13">
        <f t="shared" si="0"/>
        <v>78</v>
      </c>
      <c r="C7" s="4">
        <f t="shared" si="1"/>
        <v>4.8417132216014895E-2</v>
      </c>
      <c r="D7" s="13">
        <v>13</v>
      </c>
      <c r="E7" s="13">
        <v>3</v>
      </c>
      <c r="F7" s="13">
        <v>11</v>
      </c>
      <c r="G7" s="13">
        <v>41</v>
      </c>
      <c r="H7" s="13">
        <v>10</v>
      </c>
    </row>
    <row r="8" spans="1:8" x14ac:dyDescent="0.25">
      <c r="A8" s="2" t="s">
        <v>11</v>
      </c>
      <c r="B8" s="2"/>
      <c r="C8" s="2"/>
      <c r="D8" s="2"/>
      <c r="E8" s="2"/>
      <c r="F8" s="2"/>
      <c r="G8" s="2"/>
      <c r="H8" s="2"/>
    </row>
    <row r="9" spans="1:8" x14ac:dyDescent="0.25">
      <c r="A9" s="3" t="s">
        <v>12</v>
      </c>
      <c r="B9" s="13">
        <f>SUM(D9:H9)</f>
        <v>1119</v>
      </c>
      <c r="C9" s="4">
        <f>B9/$B$3</f>
        <v>0.6945996275605214</v>
      </c>
      <c r="D9" s="13">
        <v>138</v>
      </c>
      <c r="E9" s="13">
        <v>181</v>
      </c>
      <c r="F9" s="13">
        <v>44</v>
      </c>
      <c r="G9" s="13">
        <v>679</v>
      </c>
      <c r="H9" s="13">
        <v>77</v>
      </c>
    </row>
    <row r="10" spans="1:8" x14ac:dyDescent="0.25">
      <c r="A10" s="3" t="s">
        <v>13</v>
      </c>
      <c r="B10" s="13">
        <f>SUM(D10:H10)</f>
        <v>492</v>
      </c>
      <c r="C10" s="4">
        <f>B10/$B$3</f>
        <v>0.3054003724394786</v>
      </c>
      <c r="D10" s="13">
        <v>80</v>
      </c>
      <c r="E10" s="13">
        <v>91</v>
      </c>
      <c r="F10" s="13">
        <v>51</v>
      </c>
      <c r="G10" s="13">
        <v>162</v>
      </c>
      <c r="H10" s="13">
        <v>108</v>
      </c>
    </row>
    <row r="11" spans="1:8" x14ac:dyDescent="0.25">
      <c r="A11" s="2" t="s">
        <v>14</v>
      </c>
      <c r="B11" s="2"/>
      <c r="C11" s="2"/>
      <c r="D11" s="2"/>
      <c r="E11" s="2"/>
      <c r="F11" s="2"/>
      <c r="G11" s="2"/>
      <c r="H11" s="2"/>
    </row>
    <row r="12" spans="1:8" x14ac:dyDescent="0.25">
      <c r="A12" s="3" t="s">
        <v>15</v>
      </c>
      <c r="B12" s="13">
        <f>SUM(D12:H12)</f>
        <v>276</v>
      </c>
      <c r="C12" s="4">
        <f>B12/$B$3</f>
        <v>0.17132216014897581</v>
      </c>
      <c r="D12" s="13">
        <v>216</v>
      </c>
      <c r="E12" s="13">
        <v>9</v>
      </c>
      <c r="F12" s="13"/>
      <c r="G12" s="13">
        <v>51</v>
      </c>
      <c r="H12" s="13"/>
    </row>
    <row r="13" spans="1:8" x14ac:dyDescent="0.25">
      <c r="A13" s="3" t="s">
        <v>16</v>
      </c>
      <c r="B13" s="13">
        <f t="shared" ref="B13:B16" si="2">SUM(D13:H13)</f>
        <v>151</v>
      </c>
      <c r="C13" s="4">
        <f t="shared" ref="C13:C16" si="3">B13/$B$3</f>
        <v>9.3730602110490377E-2</v>
      </c>
      <c r="D13" s="13"/>
      <c r="E13" s="13">
        <v>6</v>
      </c>
      <c r="F13" s="13">
        <v>94</v>
      </c>
      <c r="G13" s="13">
        <v>51</v>
      </c>
      <c r="H13" s="13"/>
    </row>
    <row r="14" spans="1:8" x14ac:dyDescent="0.25">
      <c r="A14" s="3" t="s">
        <v>17</v>
      </c>
      <c r="B14" s="13">
        <f t="shared" si="2"/>
        <v>14</v>
      </c>
      <c r="C14" s="19">
        <f t="shared" si="3"/>
        <v>8.6902545003103657E-3</v>
      </c>
      <c r="D14" s="20">
        <v>2</v>
      </c>
      <c r="E14" s="20"/>
      <c r="F14" s="20"/>
      <c r="G14" s="20">
        <v>10</v>
      </c>
      <c r="H14" s="20">
        <v>2</v>
      </c>
    </row>
    <row r="15" spans="1:8" x14ac:dyDescent="0.25">
      <c r="A15" s="3" t="s">
        <v>18</v>
      </c>
      <c r="B15" s="13">
        <f t="shared" si="2"/>
        <v>925</v>
      </c>
      <c r="C15" s="4">
        <f t="shared" si="3"/>
        <v>0.57417752948479206</v>
      </c>
      <c r="D15" s="13"/>
      <c r="E15" s="13">
        <v>249</v>
      </c>
      <c r="F15" s="13">
        <v>1</v>
      </c>
      <c r="G15" s="13">
        <v>673</v>
      </c>
      <c r="H15" s="13">
        <v>2</v>
      </c>
    </row>
    <row r="16" spans="1:8" x14ac:dyDescent="0.25">
      <c r="A16" s="3" t="s">
        <v>19</v>
      </c>
      <c r="B16" s="13">
        <f t="shared" si="2"/>
        <v>245</v>
      </c>
      <c r="C16" s="4">
        <f t="shared" si="3"/>
        <v>0.15207945375543142</v>
      </c>
      <c r="D16" s="13"/>
      <c r="E16" s="13">
        <v>8</v>
      </c>
      <c r="F16" s="13"/>
      <c r="G16" s="13">
        <v>56</v>
      </c>
      <c r="H16" s="13">
        <v>181</v>
      </c>
    </row>
    <row r="17" spans="1:8" x14ac:dyDescent="0.25">
      <c r="A17" s="2" t="s">
        <v>20</v>
      </c>
      <c r="B17" s="2"/>
      <c r="C17" s="2"/>
      <c r="D17" s="2"/>
      <c r="E17" s="2"/>
      <c r="F17" s="2"/>
      <c r="G17" s="2"/>
      <c r="H17" s="2"/>
    </row>
    <row r="18" spans="1:8" x14ac:dyDescent="0.25">
      <c r="A18" s="3" t="s">
        <v>21</v>
      </c>
      <c r="B18" s="13">
        <f>SUM(D18:H18)</f>
        <v>83</v>
      </c>
      <c r="C18" s="4">
        <f>B18/$B$3</f>
        <v>5.1520794537554315E-2</v>
      </c>
      <c r="D18" s="13">
        <v>2</v>
      </c>
      <c r="E18" s="13">
        <v>75</v>
      </c>
      <c r="F18" s="13">
        <v>3</v>
      </c>
      <c r="G18" s="13"/>
      <c r="H18" s="13">
        <v>3</v>
      </c>
    </row>
    <row r="19" spans="1:8" x14ac:dyDescent="0.25">
      <c r="A19" s="3" t="s">
        <v>22</v>
      </c>
      <c r="B19" s="13">
        <f t="shared" ref="B19:B24" si="4">SUM(D19:H19)</f>
        <v>529</v>
      </c>
      <c r="C19" s="4">
        <f t="shared" ref="C19:C24" si="5">B19/$B$3</f>
        <v>0.32836747361887025</v>
      </c>
      <c r="D19" s="13">
        <v>90</v>
      </c>
      <c r="E19" s="13">
        <v>8</v>
      </c>
      <c r="F19" s="13">
        <v>23</v>
      </c>
      <c r="G19" s="13">
        <v>339</v>
      </c>
      <c r="H19" s="13">
        <v>69</v>
      </c>
    </row>
    <row r="20" spans="1:8" x14ac:dyDescent="0.25">
      <c r="A20" s="3" t="s">
        <v>23</v>
      </c>
      <c r="B20" s="13">
        <f t="shared" si="4"/>
        <v>555</v>
      </c>
      <c r="C20" s="4">
        <f t="shared" si="5"/>
        <v>0.34450651769087526</v>
      </c>
      <c r="D20" s="13">
        <v>45</v>
      </c>
      <c r="E20" s="13">
        <v>45</v>
      </c>
      <c r="F20" s="13">
        <v>30</v>
      </c>
      <c r="G20" s="13">
        <v>385</v>
      </c>
      <c r="H20" s="13">
        <v>50</v>
      </c>
    </row>
    <row r="21" spans="1:8" x14ac:dyDescent="0.25">
      <c r="A21" s="3" t="s">
        <v>24</v>
      </c>
      <c r="B21" s="13">
        <f t="shared" si="4"/>
        <v>82</v>
      </c>
      <c r="C21" s="4">
        <f t="shared" si="5"/>
        <v>5.0900062073246433E-2</v>
      </c>
      <c r="D21" s="13">
        <v>9</v>
      </c>
      <c r="E21" s="13"/>
      <c r="F21" s="13">
        <v>8</v>
      </c>
      <c r="G21" s="13">
        <v>61</v>
      </c>
      <c r="H21" s="13">
        <v>4</v>
      </c>
    </row>
    <row r="22" spans="1:8" x14ac:dyDescent="0.25">
      <c r="A22" s="3" t="s">
        <v>25</v>
      </c>
      <c r="B22" s="13">
        <f t="shared" si="4"/>
        <v>305</v>
      </c>
      <c r="C22" s="4">
        <f t="shared" si="5"/>
        <v>0.1893234016139044</v>
      </c>
      <c r="D22" s="13">
        <v>50</v>
      </c>
      <c r="E22" s="13">
        <v>144</v>
      </c>
      <c r="F22" s="13">
        <v>27</v>
      </c>
      <c r="G22" s="13">
        <v>32</v>
      </c>
      <c r="H22" s="13">
        <v>52</v>
      </c>
    </row>
    <row r="23" spans="1:8" x14ac:dyDescent="0.25">
      <c r="A23" s="3" t="s">
        <v>26</v>
      </c>
      <c r="B23" s="13">
        <f t="shared" si="4"/>
        <v>47</v>
      </c>
      <c r="C23" s="4">
        <f t="shared" si="5"/>
        <v>2.9174425822470516E-2</v>
      </c>
      <c r="D23" s="13">
        <v>14</v>
      </c>
      <c r="E23" s="13"/>
      <c r="F23" s="13">
        <v>4</v>
      </c>
      <c r="G23" s="13">
        <v>23</v>
      </c>
      <c r="H23" s="13">
        <v>6</v>
      </c>
    </row>
    <row r="24" spans="1:8" x14ac:dyDescent="0.25">
      <c r="A24" s="3" t="s">
        <v>27</v>
      </c>
      <c r="B24" s="13">
        <f t="shared" si="4"/>
        <v>10</v>
      </c>
      <c r="C24" s="4">
        <f t="shared" si="5"/>
        <v>6.2073246430788334E-3</v>
      </c>
      <c r="D24" s="13">
        <v>8</v>
      </c>
      <c r="E24" s="13"/>
      <c r="F24" s="13"/>
      <c r="G24" s="13">
        <v>1</v>
      </c>
      <c r="H24" s="13">
        <v>1</v>
      </c>
    </row>
    <row r="25" spans="1:8" x14ac:dyDescent="0.25">
      <c r="A25" s="2" t="s">
        <v>28</v>
      </c>
      <c r="B25" s="2"/>
      <c r="C25" s="2"/>
      <c r="D25" s="2"/>
      <c r="E25" s="2"/>
      <c r="F25" s="2"/>
      <c r="G25" s="2"/>
      <c r="H25" s="2"/>
    </row>
    <row r="26" spans="1:8" x14ac:dyDescent="0.25">
      <c r="A26" s="3" t="s">
        <v>29</v>
      </c>
      <c r="B26" s="13">
        <f>SUM(D26:H26)</f>
        <v>1319</v>
      </c>
      <c r="C26" s="4">
        <f>B26/$B$3</f>
        <v>0.81874612042209804</v>
      </c>
      <c r="D26" s="13">
        <v>179</v>
      </c>
      <c r="E26" s="13">
        <v>245</v>
      </c>
      <c r="F26" s="13">
        <v>67</v>
      </c>
      <c r="G26" s="13">
        <v>679</v>
      </c>
      <c r="H26" s="13">
        <v>149</v>
      </c>
    </row>
    <row r="27" spans="1:8" x14ac:dyDescent="0.25">
      <c r="A27" s="3" t="s">
        <v>30</v>
      </c>
      <c r="B27" s="13">
        <f t="shared" ref="B27:B29" si="6">SUM(D27:H27)</f>
        <v>216</v>
      </c>
      <c r="C27" s="4">
        <f t="shared" ref="C27:C29" si="7">B27/$B$3</f>
        <v>0.13407821229050279</v>
      </c>
      <c r="D27" s="13">
        <v>24</v>
      </c>
      <c r="E27" s="13">
        <v>25</v>
      </c>
      <c r="F27" s="13">
        <v>21</v>
      </c>
      <c r="G27" s="13">
        <v>115</v>
      </c>
      <c r="H27" s="13">
        <v>31</v>
      </c>
    </row>
    <row r="28" spans="1:8" x14ac:dyDescent="0.25">
      <c r="A28" s="3" t="s">
        <v>31</v>
      </c>
      <c r="B28" s="13">
        <f t="shared" si="6"/>
        <v>70</v>
      </c>
      <c r="C28" s="4">
        <f t="shared" si="7"/>
        <v>4.3451272501551834E-2</v>
      </c>
      <c r="D28" s="13">
        <v>11</v>
      </c>
      <c r="E28" s="13">
        <v>2</v>
      </c>
      <c r="F28" s="13">
        <v>7</v>
      </c>
      <c r="G28" s="13">
        <v>45</v>
      </c>
      <c r="H28" s="13">
        <v>5</v>
      </c>
    </row>
    <row r="29" spans="1:8" x14ac:dyDescent="0.25">
      <c r="A29" s="3" t="s">
        <v>32</v>
      </c>
      <c r="B29" s="13">
        <f t="shared" si="6"/>
        <v>6</v>
      </c>
      <c r="C29" s="4">
        <f t="shared" si="7"/>
        <v>3.7243947858472998E-3</v>
      </c>
      <c r="D29" s="13">
        <v>4</v>
      </c>
      <c r="E29" s="13"/>
      <c r="F29" s="13"/>
      <c r="G29" s="13">
        <v>2</v>
      </c>
      <c r="H29" s="13"/>
    </row>
    <row r="30" spans="1:8" x14ac:dyDescent="0.25">
      <c r="A30" s="2" t="s">
        <v>33</v>
      </c>
      <c r="B30" s="2"/>
      <c r="C30" s="2"/>
      <c r="D30" s="2"/>
      <c r="E30" s="2"/>
      <c r="F30" s="2"/>
      <c r="G30" s="2"/>
      <c r="H30" s="2"/>
    </row>
    <row r="31" spans="1:8" x14ac:dyDescent="0.25">
      <c r="A31" s="3" t="s">
        <v>34</v>
      </c>
      <c r="B31" s="13">
        <f>SUM(D31:H31)</f>
        <v>973</v>
      </c>
      <c r="C31" s="4">
        <f>B31/$B$3</f>
        <v>0.60397268777157043</v>
      </c>
      <c r="D31" s="13">
        <v>154</v>
      </c>
      <c r="E31" s="13">
        <v>108</v>
      </c>
      <c r="F31" s="13">
        <v>62</v>
      </c>
      <c r="G31" s="13">
        <v>541</v>
      </c>
      <c r="H31" s="13">
        <v>108</v>
      </c>
    </row>
    <row r="32" spans="1:8" x14ac:dyDescent="0.25">
      <c r="A32" s="1" t="s">
        <v>35</v>
      </c>
      <c r="B32" s="13">
        <f>SUM(D32:H32)</f>
        <v>638</v>
      </c>
      <c r="C32" s="4">
        <f>B32/$B$3</f>
        <v>0.39602731222842957</v>
      </c>
      <c r="D32" s="13">
        <v>64</v>
      </c>
      <c r="E32" s="13">
        <v>164</v>
      </c>
      <c r="F32" s="13">
        <v>33</v>
      </c>
      <c r="G32" s="13">
        <v>300</v>
      </c>
      <c r="H32" s="13">
        <v>77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85" zoomScaleNormal="85" workbookViewId="0">
      <selection activeCell="E19" sqref="E19"/>
    </sheetView>
  </sheetViews>
  <sheetFormatPr defaultRowHeight="15" x14ac:dyDescent="0.25"/>
  <cols>
    <col min="1" max="1" width="39.42578125" bestFit="1" customWidth="1"/>
    <col min="3" max="3" width="9.140625" style="8"/>
    <col min="8" max="8" width="11.140625" bestFit="1" customWidth="1"/>
  </cols>
  <sheetData>
    <row r="1" spans="1:8" x14ac:dyDescent="0.25">
      <c r="A1" s="11" t="s">
        <v>72</v>
      </c>
      <c r="B1" s="15"/>
      <c r="C1" s="15"/>
      <c r="D1" s="15"/>
      <c r="E1" s="15"/>
      <c r="F1" s="15"/>
      <c r="G1" s="15"/>
      <c r="H1" s="15"/>
    </row>
    <row r="2" spans="1:8" x14ac:dyDescent="0.25">
      <c r="A2" s="2" t="s">
        <v>67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9" t="s">
        <v>38</v>
      </c>
      <c r="B3" s="13">
        <f>SUM(D3:H3)</f>
        <v>70</v>
      </c>
      <c r="C3" s="14">
        <f t="shared" ref="C3:C33" si="0">B3/$B$33</f>
        <v>4.3451272501551834E-2</v>
      </c>
      <c r="D3" s="13"/>
      <c r="E3" s="13">
        <v>4</v>
      </c>
      <c r="F3" s="13">
        <v>5</v>
      </c>
      <c r="G3" s="13">
        <v>57</v>
      </c>
      <c r="H3" s="13">
        <v>4</v>
      </c>
    </row>
    <row r="4" spans="1:8" x14ac:dyDescent="0.25">
      <c r="A4" s="9" t="s">
        <v>39</v>
      </c>
      <c r="B4" s="13">
        <f t="shared" ref="B4:B32" si="1">SUM(D4:H4)</f>
        <v>102</v>
      </c>
      <c r="C4" s="14">
        <f t="shared" si="0"/>
        <v>6.3314711359404099E-2</v>
      </c>
      <c r="D4" s="13"/>
      <c r="E4" s="13">
        <v>74</v>
      </c>
      <c r="F4" s="13">
        <v>10</v>
      </c>
      <c r="G4" s="13">
        <v>1</v>
      </c>
      <c r="H4" s="13">
        <v>17</v>
      </c>
    </row>
    <row r="5" spans="1:8" x14ac:dyDescent="0.25">
      <c r="A5" s="9" t="s">
        <v>40</v>
      </c>
      <c r="B5" s="13">
        <f t="shared" si="1"/>
        <v>19</v>
      </c>
      <c r="C5" s="14">
        <f t="shared" si="0"/>
        <v>1.1793916821849782E-2</v>
      </c>
      <c r="D5" s="13">
        <v>16</v>
      </c>
      <c r="E5" s="13"/>
      <c r="F5" s="13">
        <v>2</v>
      </c>
      <c r="G5" s="13">
        <v>1</v>
      </c>
      <c r="H5" s="13"/>
    </row>
    <row r="6" spans="1:8" x14ac:dyDescent="0.25">
      <c r="A6" s="9" t="s">
        <v>41</v>
      </c>
      <c r="B6" s="13">
        <f t="shared" si="1"/>
        <v>22</v>
      </c>
      <c r="C6" s="14">
        <f t="shared" si="0"/>
        <v>1.3656114214773432E-2</v>
      </c>
      <c r="D6" s="13">
        <v>7</v>
      </c>
      <c r="E6" s="13">
        <v>8</v>
      </c>
      <c r="F6" s="13"/>
      <c r="G6" s="13"/>
      <c r="H6" s="13">
        <v>7</v>
      </c>
    </row>
    <row r="7" spans="1:8" x14ac:dyDescent="0.25">
      <c r="A7" s="9" t="s">
        <v>70</v>
      </c>
      <c r="B7" s="13">
        <f t="shared" si="1"/>
        <v>57</v>
      </c>
      <c r="C7" s="14">
        <f t="shared" si="0"/>
        <v>3.5381750465549346E-2</v>
      </c>
      <c r="D7" s="13">
        <v>1</v>
      </c>
      <c r="E7" s="13"/>
      <c r="F7" s="13">
        <v>1</v>
      </c>
      <c r="G7" s="13">
        <v>54</v>
      </c>
      <c r="H7" s="13">
        <v>1</v>
      </c>
    </row>
    <row r="8" spans="1:8" x14ac:dyDescent="0.25">
      <c r="A8" s="9" t="s">
        <v>42</v>
      </c>
      <c r="B8" s="13">
        <f t="shared" si="1"/>
        <v>14</v>
      </c>
      <c r="C8" s="14">
        <f t="shared" si="0"/>
        <v>8.6902545003103657E-3</v>
      </c>
      <c r="D8" s="13"/>
      <c r="E8" s="13">
        <v>14</v>
      </c>
      <c r="F8" s="13"/>
      <c r="G8" s="13"/>
      <c r="H8" s="13"/>
    </row>
    <row r="9" spans="1:8" x14ac:dyDescent="0.25">
      <c r="A9" s="9" t="s">
        <v>43</v>
      </c>
      <c r="B9" s="13">
        <f t="shared" si="1"/>
        <v>175</v>
      </c>
      <c r="C9" s="14">
        <f t="shared" si="0"/>
        <v>0.10862818125387957</v>
      </c>
      <c r="D9" s="13">
        <v>15</v>
      </c>
      <c r="E9" s="13">
        <v>2</v>
      </c>
      <c r="F9" s="13">
        <v>10</v>
      </c>
      <c r="G9" s="13">
        <v>132</v>
      </c>
      <c r="H9" s="13">
        <v>16</v>
      </c>
    </row>
    <row r="10" spans="1:8" x14ac:dyDescent="0.25">
      <c r="A10" s="9" t="s">
        <v>44</v>
      </c>
      <c r="B10" s="13">
        <f t="shared" si="1"/>
        <v>6</v>
      </c>
      <c r="C10" s="14">
        <f t="shared" si="0"/>
        <v>3.7243947858472998E-3</v>
      </c>
      <c r="D10" s="13"/>
      <c r="E10" s="13">
        <v>5</v>
      </c>
      <c r="F10" s="13">
        <v>1</v>
      </c>
      <c r="G10" s="13"/>
      <c r="H10" s="13"/>
    </row>
    <row r="11" spans="1:8" x14ac:dyDescent="0.25">
      <c r="A11" s="9" t="s">
        <v>45</v>
      </c>
      <c r="B11" s="13">
        <f t="shared" si="1"/>
        <v>6</v>
      </c>
      <c r="C11" s="14">
        <f t="shared" si="0"/>
        <v>3.7243947858472998E-3</v>
      </c>
      <c r="D11" s="13"/>
      <c r="E11" s="13">
        <v>6</v>
      </c>
      <c r="F11" s="13"/>
      <c r="G11" s="13"/>
      <c r="H11" s="13"/>
    </row>
    <row r="12" spans="1:8" x14ac:dyDescent="0.25">
      <c r="A12" s="9" t="s">
        <v>46</v>
      </c>
      <c r="B12" s="13">
        <f t="shared" si="1"/>
        <v>70</v>
      </c>
      <c r="C12" s="14">
        <f t="shared" si="0"/>
        <v>4.3451272501551834E-2</v>
      </c>
      <c r="D12" s="13">
        <v>3</v>
      </c>
      <c r="E12" s="13"/>
      <c r="F12" s="13">
        <v>4</v>
      </c>
      <c r="G12" s="13">
        <v>54</v>
      </c>
      <c r="H12" s="13">
        <v>9</v>
      </c>
    </row>
    <row r="13" spans="1:8" x14ac:dyDescent="0.25">
      <c r="A13" s="9" t="s">
        <v>47</v>
      </c>
      <c r="B13" s="13">
        <f t="shared" si="1"/>
        <v>25</v>
      </c>
      <c r="C13" s="14">
        <f t="shared" si="0"/>
        <v>1.5518311607697082E-2</v>
      </c>
      <c r="D13" s="13"/>
      <c r="E13" s="13">
        <v>25</v>
      </c>
      <c r="F13" s="13"/>
      <c r="G13" s="13"/>
      <c r="H13" s="13"/>
    </row>
    <row r="14" spans="1:8" x14ac:dyDescent="0.25">
      <c r="A14" s="9" t="s">
        <v>48</v>
      </c>
      <c r="B14" s="13">
        <f t="shared" si="1"/>
        <v>37</v>
      </c>
      <c r="C14" s="14">
        <f t="shared" si="0"/>
        <v>2.2967101179391682E-2</v>
      </c>
      <c r="D14" s="13"/>
      <c r="E14" s="13">
        <v>17</v>
      </c>
      <c r="F14" s="13">
        <v>7</v>
      </c>
      <c r="G14" s="13"/>
      <c r="H14" s="13">
        <v>13</v>
      </c>
    </row>
    <row r="15" spans="1:8" x14ac:dyDescent="0.25">
      <c r="A15" s="9" t="s">
        <v>49</v>
      </c>
      <c r="B15" s="13">
        <f t="shared" si="1"/>
        <v>27</v>
      </c>
      <c r="C15" s="14">
        <f t="shared" si="0"/>
        <v>1.6759776536312849E-2</v>
      </c>
      <c r="D15" s="13">
        <v>3</v>
      </c>
      <c r="E15" s="13">
        <v>19</v>
      </c>
      <c r="F15" s="13">
        <v>3</v>
      </c>
      <c r="G15" s="13"/>
      <c r="H15" s="13">
        <v>2</v>
      </c>
    </row>
    <row r="16" spans="1:8" x14ac:dyDescent="0.25">
      <c r="A16" s="9" t="s">
        <v>50</v>
      </c>
      <c r="B16" s="13">
        <f t="shared" si="1"/>
        <v>28</v>
      </c>
      <c r="C16" s="14">
        <f t="shared" si="0"/>
        <v>1.7380509000620731E-2</v>
      </c>
      <c r="D16" s="13">
        <v>8</v>
      </c>
      <c r="E16" s="13"/>
      <c r="F16" s="13">
        <v>7</v>
      </c>
      <c r="G16" s="13">
        <v>10</v>
      </c>
      <c r="H16" s="13">
        <v>3</v>
      </c>
    </row>
    <row r="17" spans="1:8" x14ac:dyDescent="0.25">
      <c r="A17" s="9" t="s">
        <v>51</v>
      </c>
      <c r="B17" s="13">
        <f t="shared" si="1"/>
        <v>9</v>
      </c>
      <c r="C17" s="14">
        <f t="shared" si="0"/>
        <v>5.5865921787709499E-3</v>
      </c>
      <c r="D17" s="13"/>
      <c r="E17" s="13"/>
      <c r="F17" s="13"/>
      <c r="G17" s="13">
        <v>9</v>
      </c>
      <c r="H17" s="13"/>
    </row>
    <row r="18" spans="1:8" x14ac:dyDescent="0.25">
      <c r="A18" s="9" t="s">
        <v>52</v>
      </c>
      <c r="B18" s="13">
        <f t="shared" si="1"/>
        <v>75</v>
      </c>
      <c r="C18" s="14">
        <f t="shared" si="0"/>
        <v>4.6554934823091247E-2</v>
      </c>
      <c r="D18" s="13">
        <v>4</v>
      </c>
      <c r="E18" s="13">
        <v>1</v>
      </c>
      <c r="F18" s="13">
        <v>3</v>
      </c>
      <c r="G18" s="13">
        <v>58</v>
      </c>
      <c r="H18" s="13">
        <v>9</v>
      </c>
    </row>
    <row r="19" spans="1:8" x14ac:dyDescent="0.25">
      <c r="A19" s="9" t="s">
        <v>53</v>
      </c>
      <c r="B19" s="13">
        <f t="shared" si="1"/>
        <v>41</v>
      </c>
      <c r="C19" s="14">
        <f t="shared" si="0"/>
        <v>2.5450031036623216E-2</v>
      </c>
      <c r="D19" s="13">
        <v>1</v>
      </c>
      <c r="E19" s="13">
        <v>35</v>
      </c>
      <c r="F19" s="13"/>
      <c r="G19" s="13">
        <v>2</v>
      </c>
      <c r="H19" s="13">
        <v>3</v>
      </c>
    </row>
    <row r="20" spans="1:8" x14ac:dyDescent="0.25">
      <c r="A20" s="9" t="s">
        <v>54</v>
      </c>
      <c r="B20" s="13">
        <f t="shared" si="1"/>
        <v>201</v>
      </c>
      <c r="C20" s="14">
        <f t="shared" si="0"/>
        <v>0.12476722532588454</v>
      </c>
      <c r="D20" s="13">
        <v>21</v>
      </c>
      <c r="E20" s="13">
        <v>4</v>
      </c>
      <c r="F20" s="13">
        <v>7</v>
      </c>
      <c r="G20" s="13">
        <v>148</v>
      </c>
      <c r="H20" s="13">
        <v>21</v>
      </c>
    </row>
    <row r="21" spans="1:8" x14ac:dyDescent="0.25">
      <c r="A21" s="9" t="s">
        <v>55</v>
      </c>
      <c r="B21" s="13">
        <f t="shared" si="1"/>
        <v>62</v>
      </c>
      <c r="C21" s="14">
        <f t="shared" si="0"/>
        <v>3.8485412787088766E-2</v>
      </c>
      <c r="D21" s="13">
        <v>4</v>
      </c>
      <c r="E21" s="13">
        <v>1</v>
      </c>
      <c r="F21" s="13">
        <v>1</v>
      </c>
      <c r="G21" s="13">
        <v>53</v>
      </c>
      <c r="H21" s="13">
        <v>3</v>
      </c>
    </row>
    <row r="22" spans="1:8" x14ac:dyDescent="0.25">
      <c r="A22" s="9" t="s">
        <v>56</v>
      </c>
      <c r="B22" s="13">
        <f t="shared" si="1"/>
        <v>78</v>
      </c>
      <c r="C22" s="14">
        <f t="shared" si="0"/>
        <v>4.8417132216014895E-2</v>
      </c>
      <c r="D22" s="13">
        <v>6</v>
      </c>
      <c r="E22" s="13"/>
      <c r="F22" s="13">
        <v>1</v>
      </c>
      <c r="G22" s="13">
        <v>69</v>
      </c>
      <c r="H22" s="13">
        <v>2</v>
      </c>
    </row>
    <row r="23" spans="1:8" x14ac:dyDescent="0.25">
      <c r="A23" s="9" t="s">
        <v>57</v>
      </c>
      <c r="B23" s="13">
        <f t="shared" si="1"/>
        <v>102</v>
      </c>
      <c r="C23" s="14">
        <f t="shared" si="0"/>
        <v>6.3314711359404099E-2</v>
      </c>
      <c r="D23" s="13">
        <v>20</v>
      </c>
      <c r="E23" s="13">
        <v>3</v>
      </c>
      <c r="F23" s="13">
        <v>3</v>
      </c>
      <c r="G23" s="13">
        <v>65</v>
      </c>
      <c r="H23" s="13">
        <v>11</v>
      </c>
    </row>
    <row r="24" spans="1:8" x14ac:dyDescent="0.25">
      <c r="A24" s="9" t="s">
        <v>58</v>
      </c>
      <c r="B24" s="13">
        <f t="shared" si="1"/>
        <v>62</v>
      </c>
      <c r="C24" s="14">
        <f t="shared" si="0"/>
        <v>3.8485412787088766E-2</v>
      </c>
      <c r="D24" s="13">
        <v>21</v>
      </c>
      <c r="E24" s="13">
        <v>2</v>
      </c>
      <c r="F24" s="13">
        <v>7</v>
      </c>
      <c r="G24" s="13">
        <v>19</v>
      </c>
      <c r="H24" s="13">
        <v>13</v>
      </c>
    </row>
    <row r="25" spans="1:8" x14ac:dyDescent="0.25">
      <c r="A25" s="9" t="s">
        <v>59</v>
      </c>
      <c r="B25" s="13">
        <f t="shared" si="1"/>
        <v>175</v>
      </c>
      <c r="C25" s="14">
        <f t="shared" si="0"/>
        <v>0.10862818125387957</v>
      </c>
      <c r="D25" s="13">
        <v>59</v>
      </c>
      <c r="E25" s="13">
        <v>3</v>
      </c>
      <c r="F25" s="13">
        <v>12</v>
      </c>
      <c r="G25" s="13">
        <v>64</v>
      </c>
      <c r="H25" s="13">
        <v>37</v>
      </c>
    </row>
    <row r="26" spans="1:8" x14ac:dyDescent="0.25">
      <c r="A26" s="9" t="s">
        <v>60</v>
      </c>
      <c r="B26" s="13">
        <f t="shared" si="1"/>
        <v>31</v>
      </c>
      <c r="C26" s="14">
        <f t="shared" si="0"/>
        <v>1.9242706393544383E-2</v>
      </c>
      <c r="D26" s="13">
        <v>3</v>
      </c>
      <c r="E26" s="13"/>
      <c r="F26" s="13">
        <v>7</v>
      </c>
      <c r="G26" s="13">
        <v>17</v>
      </c>
      <c r="H26" s="13">
        <v>4</v>
      </c>
    </row>
    <row r="27" spans="1:8" x14ac:dyDescent="0.25">
      <c r="A27" s="9" t="s">
        <v>61</v>
      </c>
      <c r="B27" s="13">
        <f t="shared" si="1"/>
        <v>3</v>
      </c>
      <c r="C27" s="14">
        <f t="shared" si="0"/>
        <v>1.8621973929236499E-3</v>
      </c>
      <c r="D27" s="13"/>
      <c r="E27" s="13">
        <v>3</v>
      </c>
      <c r="F27" s="13"/>
      <c r="G27" s="13"/>
      <c r="H27" s="13"/>
    </row>
    <row r="28" spans="1:8" x14ac:dyDescent="0.25">
      <c r="A28" s="9" t="s">
        <v>62</v>
      </c>
      <c r="B28" s="13">
        <f t="shared" si="1"/>
        <v>10</v>
      </c>
      <c r="C28" s="14">
        <f t="shared" si="0"/>
        <v>6.2073246430788334E-3</v>
      </c>
      <c r="D28" s="13">
        <v>4</v>
      </c>
      <c r="E28" s="13">
        <v>4</v>
      </c>
      <c r="F28" s="13"/>
      <c r="G28" s="13"/>
      <c r="H28" s="13">
        <v>2</v>
      </c>
    </row>
    <row r="29" spans="1:8" x14ac:dyDescent="0.25">
      <c r="A29" s="9" t="s">
        <v>63</v>
      </c>
      <c r="B29" s="13">
        <f t="shared" si="1"/>
        <v>40</v>
      </c>
      <c r="C29" s="14">
        <f t="shared" si="0"/>
        <v>2.4829298572315334E-2</v>
      </c>
      <c r="D29" s="13">
        <v>14</v>
      </c>
      <c r="E29" s="13"/>
      <c r="F29" s="13">
        <v>4</v>
      </c>
      <c r="G29" s="13">
        <v>16</v>
      </c>
      <c r="H29" s="13">
        <v>6</v>
      </c>
    </row>
    <row r="30" spans="1:8" x14ac:dyDescent="0.25">
      <c r="A30" s="9" t="s">
        <v>64</v>
      </c>
      <c r="B30" s="13">
        <f t="shared" si="1"/>
        <v>43</v>
      </c>
      <c r="C30" s="14">
        <f t="shared" si="0"/>
        <v>2.6691495965238982E-2</v>
      </c>
      <c r="D30" s="13"/>
      <c r="E30" s="13">
        <v>42</v>
      </c>
      <c r="F30" s="13"/>
      <c r="G30" s="13"/>
      <c r="H30" s="13">
        <v>1</v>
      </c>
    </row>
    <row r="31" spans="1:8" s="15" customFormat="1" x14ac:dyDescent="0.25">
      <c r="A31" s="9" t="s">
        <v>65</v>
      </c>
      <c r="B31" s="13">
        <f t="shared" si="1"/>
        <v>11</v>
      </c>
      <c r="C31" s="14">
        <f t="shared" si="0"/>
        <v>6.8280571073867161E-3</v>
      </c>
      <c r="D31" s="13"/>
      <c r="E31" s="13"/>
      <c r="F31" s="13"/>
      <c r="G31" s="13">
        <v>11</v>
      </c>
      <c r="H31" s="13"/>
    </row>
    <row r="32" spans="1:8" s="15" customFormat="1" x14ac:dyDescent="0.25">
      <c r="A32" s="9" t="s">
        <v>27</v>
      </c>
      <c r="B32" s="13">
        <f t="shared" si="1"/>
        <v>10</v>
      </c>
      <c r="C32" s="14">
        <f t="shared" si="0"/>
        <v>6.2073246430788334E-3</v>
      </c>
      <c r="D32" s="13">
        <v>8</v>
      </c>
      <c r="E32" s="13"/>
      <c r="F32" s="13"/>
      <c r="G32" s="13">
        <v>1</v>
      </c>
      <c r="H32" s="13">
        <v>1</v>
      </c>
    </row>
    <row r="33" spans="1:8" x14ac:dyDescent="0.25">
      <c r="A33" s="2" t="s">
        <v>5</v>
      </c>
      <c r="B33" s="2">
        <f>SUM(B3:B32)</f>
        <v>1611</v>
      </c>
      <c r="C33" s="17">
        <f t="shared" si="0"/>
        <v>1</v>
      </c>
      <c r="D33" s="2">
        <v>292</v>
      </c>
      <c r="E33" s="2">
        <v>346</v>
      </c>
      <c r="F33" s="2">
        <v>181</v>
      </c>
      <c r="G33" s="2">
        <v>887</v>
      </c>
      <c r="H33" s="2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J25" sqref="J25"/>
    </sheetView>
  </sheetViews>
  <sheetFormatPr defaultRowHeight="15" x14ac:dyDescent="0.25"/>
  <cols>
    <col min="1" max="1" width="36.7109375" bestFit="1" customWidth="1"/>
    <col min="2" max="2" width="11.140625" bestFit="1" customWidth="1"/>
    <col min="3" max="3" width="11.140625" style="15" customWidth="1"/>
  </cols>
  <sheetData>
    <row r="2" spans="1:8" x14ac:dyDescent="0.25">
      <c r="A2" s="11" t="s">
        <v>68</v>
      </c>
    </row>
    <row r="3" spans="1:8" x14ac:dyDescent="0.25">
      <c r="A3" s="10"/>
      <c r="B3" s="10" t="s">
        <v>66</v>
      </c>
      <c r="C3" s="10" t="s">
        <v>36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</row>
    <row r="4" spans="1:8" ht="15.75" x14ac:dyDescent="0.25">
      <c r="A4" s="16" t="s">
        <v>73</v>
      </c>
      <c r="B4" s="18">
        <f>SUM(D4:H4)</f>
        <v>18804.5</v>
      </c>
      <c r="C4" s="14">
        <f>B4/$B$4</f>
        <v>1</v>
      </c>
      <c r="D4" s="18">
        <v>2409</v>
      </c>
      <c r="E4" s="18">
        <v>3212.5</v>
      </c>
      <c r="F4" s="18">
        <v>932</v>
      </c>
      <c r="G4" s="18">
        <v>10517</v>
      </c>
      <c r="H4" s="18">
        <v>1734</v>
      </c>
    </row>
    <row r="5" spans="1:8" x14ac:dyDescent="0.25">
      <c r="A5" s="12" t="s">
        <v>12</v>
      </c>
      <c r="B5" s="18">
        <f t="shared" ref="B5:B6" si="0">SUM(D5:H5)</f>
        <v>15159.5</v>
      </c>
      <c r="C5" s="14">
        <f t="shared" ref="C5:C6" si="1">B5/$B$4</f>
        <v>0.8061634183307187</v>
      </c>
      <c r="D5" s="18">
        <v>1829</v>
      </c>
      <c r="E5" s="18">
        <v>2481.5</v>
      </c>
      <c r="F5" s="18">
        <v>554</v>
      </c>
      <c r="G5" s="18">
        <v>9282</v>
      </c>
      <c r="H5" s="18">
        <v>1013</v>
      </c>
    </row>
    <row r="6" spans="1:8" x14ac:dyDescent="0.25">
      <c r="A6" s="12" t="s">
        <v>13</v>
      </c>
      <c r="B6" s="18">
        <f t="shared" si="0"/>
        <v>3645</v>
      </c>
      <c r="C6" s="14">
        <f t="shared" si="1"/>
        <v>0.19383658166928128</v>
      </c>
      <c r="D6" s="18">
        <v>580</v>
      </c>
      <c r="E6" s="18">
        <v>731</v>
      </c>
      <c r="F6" s="18">
        <v>378</v>
      </c>
      <c r="G6" s="18">
        <v>1235</v>
      </c>
      <c r="H6" s="18">
        <v>721</v>
      </c>
    </row>
    <row r="7" spans="1:8" x14ac:dyDescent="0.25">
      <c r="A7" s="10" t="s">
        <v>7</v>
      </c>
      <c r="B7" s="10"/>
      <c r="C7" s="10"/>
      <c r="D7" s="10"/>
      <c r="E7" s="10"/>
      <c r="F7" s="10"/>
      <c r="G7" s="10"/>
      <c r="H7" s="10"/>
    </row>
    <row r="8" spans="1:8" x14ac:dyDescent="0.25">
      <c r="A8" s="12" t="s">
        <v>8</v>
      </c>
      <c r="B8" s="13">
        <f>SUM(D8:H8)</f>
        <v>17740.5</v>
      </c>
      <c r="C8" s="14">
        <f>B8/$B$4</f>
        <v>0.94341779893110689</v>
      </c>
      <c r="D8" s="18">
        <v>2209</v>
      </c>
      <c r="E8" s="18">
        <v>3114.5</v>
      </c>
      <c r="F8" s="18">
        <v>826</v>
      </c>
      <c r="G8" s="18">
        <v>10009</v>
      </c>
      <c r="H8" s="18">
        <v>1582</v>
      </c>
    </row>
    <row r="9" spans="1:8" x14ac:dyDescent="0.25">
      <c r="A9" s="12" t="s">
        <v>9</v>
      </c>
      <c r="B9" s="13">
        <f t="shared" ref="B9:B10" si="2">SUM(D9:H9)</f>
        <v>346</v>
      </c>
      <c r="C9" s="14">
        <f t="shared" ref="C9:C10" si="3">B9/$B$4</f>
        <v>1.8399851099470871E-2</v>
      </c>
      <c r="D9" s="18">
        <v>86</v>
      </c>
      <c r="E9" s="18">
        <v>76</v>
      </c>
      <c r="F9" s="18">
        <v>16</v>
      </c>
      <c r="G9" s="18">
        <v>93</v>
      </c>
      <c r="H9" s="18">
        <v>75</v>
      </c>
    </row>
    <row r="10" spans="1:8" x14ac:dyDescent="0.25">
      <c r="A10" s="12" t="s">
        <v>10</v>
      </c>
      <c r="B10" s="13">
        <f t="shared" si="2"/>
        <v>718</v>
      </c>
      <c r="C10" s="14">
        <f t="shared" si="3"/>
        <v>3.8182349969422213E-2</v>
      </c>
      <c r="D10" s="18">
        <v>114</v>
      </c>
      <c r="E10" s="18">
        <v>22</v>
      </c>
      <c r="F10" s="18">
        <v>90</v>
      </c>
      <c r="G10" s="18">
        <v>415</v>
      </c>
      <c r="H10" s="18">
        <v>77</v>
      </c>
    </row>
    <row r="11" spans="1:8" x14ac:dyDescent="0.25">
      <c r="A11" s="10" t="s">
        <v>69</v>
      </c>
      <c r="B11" s="10"/>
      <c r="C11" s="10"/>
      <c r="D11" s="10"/>
      <c r="E11" s="10"/>
      <c r="F11" s="10"/>
      <c r="G11" s="10"/>
      <c r="H11" s="10"/>
    </row>
    <row r="12" spans="1:8" x14ac:dyDescent="0.25">
      <c r="A12" s="12" t="s">
        <v>21</v>
      </c>
      <c r="B12" s="13">
        <v>733.5</v>
      </c>
      <c r="C12" s="14">
        <f>B12/$B$4</f>
        <v>3.9006620755670185E-2</v>
      </c>
      <c r="D12" s="18">
        <v>24</v>
      </c>
      <c r="E12" s="18">
        <v>952</v>
      </c>
      <c r="F12" s="18">
        <v>22</v>
      </c>
      <c r="G12" s="18"/>
      <c r="H12" s="18">
        <v>45</v>
      </c>
    </row>
    <row r="13" spans="1:8" x14ac:dyDescent="0.25">
      <c r="A13" s="12" t="s">
        <v>22</v>
      </c>
      <c r="B13" s="13">
        <v>8030</v>
      </c>
      <c r="C13" s="14">
        <f t="shared" ref="C13:C18" si="4">B13/$B$4</f>
        <v>0.42702544603685288</v>
      </c>
      <c r="D13" s="18">
        <v>1056</v>
      </c>
      <c r="E13" s="18">
        <v>95</v>
      </c>
      <c r="F13" s="18">
        <v>219</v>
      </c>
      <c r="G13" s="18">
        <v>4413</v>
      </c>
      <c r="H13" s="18">
        <v>678</v>
      </c>
    </row>
    <row r="14" spans="1:8" x14ac:dyDescent="0.25">
      <c r="A14" s="12" t="s">
        <v>23</v>
      </c>
      <c r="B14" s="13">
        <v>8455</v>
      </c>
      <c r="C14" s="14">
        <f t="shared" si="4"/>
        <v>0.44962641920816826</v>
      </c>
      <c r="D14" s="18">
        <v>501</v>
      </c>
      <c r="E14" s="18">
        <v>521</v>
      </c>
      <c r="F14" s="18">
        <v>321</v>
      </c>
      <c r="G14" s="18">
        <v>4733</v>
      </c>
      <c r="H14" s="18">
        <v>477</v>
      </c>
    </row>
    <row r="15" spans="1:8" x14ac:dyDescent="0.25">
      <c r="A15" s="12" t="s">
        <v>24</v>
      </c>
      <c r="B15" s="13">
        <v>240</v>
      </c>
      <c r="C15" s="14">
        <f t="shared" si="4"/>
        <v>1.2762902496742801E-2</v>
      </c>
      <c r="D15" s="18">
        <v>93</v>
      </c>
      <c r="E15" s="18"/>
      <c r="F15" s="18">
        <v>81</v>
      </c>
      <c r="G15" s="18">
        <v>689</v>
      </c>
      <c r="H15" s="18">
        <v>30</v>
      </c>
    </row>
    <row r="16" spans="1:8" x14ac:dyDescent="0.25">
      <c r="A16" s="12" t="s">
        <v>25</v>
      </c>
      <c r="B16" s="13">
        <v>4224.5</v>
      </c>
      <c r="C16" s="14">
        <f t="shared" si="4"/>
        <v>0.22465367332287484</v>
      </c>
      <c r="D16" s="18">
        <v>570</v>
      </c>
      <c r="E16" s="18">
        <v>1644.5</v>
      </c>
      <c r="F16" s="18">
        <v>256</v>
      </c>
      <c r="G16" s="18">
        <v>389</v>
      </c>
      <c r="H16" s="18">
        <v>467</v>
      </c>
    </row>
    <row r="17" spans="1:8" x14ac:dyDescent="0.25">
      <c r="A17" s="12" t="s">
        <v>26</v>
      </c>
      <c r="B17" s="13">
        <v>812</v>
      </c>
      <c r="C17" s="14">
        <f t="shared" si="4"/>
        <v>4.3181153447313145E-2</v>
      </c>
      <c r="D17" s="18">
        <v>117</v>
      </c>
      <c r="E17" s="18"/>
      <c r="F17" s="18">
        <v>33</v>
      </c>
      <c r="G17" s="18">
        <v>281</v>
      </c>
      <c r="H17" s="18">
        <v>33</v>
      </c>
    </row>
    <row r="18" spans="1:8" x14ac:dyDescent="0.25">
      <c r="A18" s="12" t="s">
        <v>27</v>
      </c>
      <c r="B18" s="13">
        <v>73</v>
      </c>
      <c r="C18" s="14">
        <f t="shared" si="4"/>
        <v>3.8820495094259353E-3</v>
      </c>
      <c r="D18" s="18">
        <v>48</v>
      </c>
      <c r="E18" s="18"/>
      <c r="F18" s="18"/>
      <c r="G18" s="18">
        <v>12</v>
      </c>
      <c r="H18" s="18">
        <v>4</v>
      </c>
    </row>
    <row r="19" spans="1:8" x14ac:dyDescent="0.25">
      <c r="A19" s="10" t="s">
        <v>33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12" t="s">
        <v>34</v>
      </c>
      <c r="B20" s="13">
        <f>SUM(D20:H20)</f>
        <v>11359</v>
      </c>
      <c r="C20" s="14">
        <f>B20/$B$4</f>
        <v>0.60405753941875617</v>
      </c>
      <c r="D20" s="18">
        <v>1654</v>
      </c>
      <c r="E20" s="18">
        <v>1282</v>
      </c>
      <c r="F20" s="18">
        <v>613</v>
      </c>
      <c r="G20" s="18">
        <v>6792</v>
      </c>
      <c r="H20" s="18">
        <v>1018</v>
      </c>
    </row>
    <row r="21" spans="1:8" x14ac:dyDescent="0.25">
      <c r="A21" s="12" t="s">
        <v>35</v>
      </c>
      <c r="B21" s="13">
        <f>SUM(D21:H21)</f>
        <v>7445.5</v>
      </c>
      <c r="C21" s="14">
        <f>B21/$B$4</f>
        <v>0.39594246058124383</v>
      </c>
      <c r="D21" s="18">
        <v>755</v>
      </c>
      <c r="E21" s="18">
        <v>1930.5</v>
      </c>
      <c r="F21" s="18">
        <v>319</v>
      </c>
      <c r="G21" s="18">
        <v>3725</v>
      </c>
      <c r="H21" s="18">
        <v>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WorkStudy</dc:creator>
  <cp:lastModifiedBy>Maridell Edwin</cp:lastModifiedBy>
  <dcterms:created xsi:type="dcterms:W3CDTF">2021-02-15T03:24:59Z</dcterms:created>
  <dcterms:modified xsi:type="dcterms:W3CDTF">2023-04-13T04:05:16Z</dcterms:modified>
</cp:coreProperties>
</file>