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eadcount" sheetId="2" r:id="rId1"/>
    <sheet name="studentType" sheetId="3" r:id="rId2"/>
    <sheet name="degreeType" sheetId="4" r:id="rId3"/>
    <sheet name="stateOrigin" sheetId="5" r:id="rId4"/>
    <sheet name="gender" sheetId="6" r:id="rId5"/>
  </sheets>
  <externalReferences>
    <externalReference r:id="rId6"/>
  </externalReferences>
  <calcPr calcId="145621"/>
</workbook>
</file>

<file path=xl/calcChain.xml><?xml version="1.0" encoding="utf-8"?>
<calcChain xmlns="http://schemas.openxmlformats.org/spreadsheetml/2006/main">
  <c r="G38" i="6" l="1"/>
  <c r="H38" i="6"/>
  <c r="G8" i="6"/>
  <c r="H8" i="6"/>
  <c r="J8" i="5"/>
  <c r="K8" i="5"/>
  <c r="L8" i="5"/>
  <c r="M8" i="5"/>
  <c r="N8" i="5"/>
  <c r="O8" i="5"/>
  <c r="J38" i="3" l="1"/>
  <c r="K38" i="3"/>
  <c r="L38" i="3"/>
  <c r="M38" i="3"/>
  <c r="N38" i="3"/>
  <c r="O38" i="3"/>
  <c r="G38" i="3"/>
  <c r="G8" i="3"/>
  <c r="J30" i="3" l="1"/>
  <c r="K30" i="3"/>
  <c r="L30" i="3"/>
  <c r="M30" i="3"/>
  <c r="N30" i="3"/>
  <c r="O30" i="3"/>
  <c r="J31" i="3"/>
  <c r="K31" i="3"/>
  <c r="L31" i="3"/>
  <c r="M31" i="3"/>
  <c r="N31" i="3"/>
  <c r="O31" i="3"/>
  <c r="J32" i="3"/>
  <c r="K32" i="3"/>
  <c r="L32" i="3"/>
  <c r="M32" i="3"/>
  <c r="N32" i="3"/>
  <c r="O32" i="3"/>
  <c r="J33" i="3"/>
  <c r="K33" i="3"/>
  <c r="L33" i="3"/>
  <c r="M33" i="3"/>
  <c r="N33" i="3"/>
  <c r="O33" i="3"/>
  <c r="J34" i="3"/>
  <c r="K34" i="3"/>
  <c r="L34" i="3"/>
  <c r="M34" i="3"/>
  <c r="N34" i="3"/>
  <c r="O34" i="3"/>
  <c r="J35" i="3"/>
  <c r="K35" i="3"/>
  <c r="L35" i="3"/>
  <c r="M35" i="3"/>
  <c r="N35" i="3"/>
  <c r="O35" i="3"/>
  <c r="J36" i="3"/>
  <c r="K36" i="3"/>
  <c r="L36" i="3"/>
  <c r="M36" i="3"/>
  <c r="N36" i="3"/>
  <c r="O36" i="3"/>
  <c r="J37" i="3"/>
  <c r="K37" i="3"/>
  <c r="L37" i="3"/>
  <c r="M37" i="3"/>
  <c r="N37" i="3"/>
  <c r="O37" i="3"/>
  <c r="K29" i="3"/>
  <c r="L29" i="3"/>
  <c r="M29" i="3"/>
  <c r="N29" i="3"/>
  <c r="O29" i="3"/>
  <c r="J29" i="3"/>
  <c r="D7" i="6" l="1"/>
  <c r="H7" i="6" s="1"/>
  <c r="D6" i="6"/>
  <c r="H6" i="6" s="1"/>
  <c r="H5" i="6"/>
  <c r="G5" i="6"/>
  <c r="H4" i="6"/>
  <c r="G4" i="6"/>
  <c r="H3" i="6"/>
  <c r="G3" i="6"/>
  <c r="D37" i="6"/>
  <c r="H37" i="6" s="1"/>
  <c r="H36" i="6"/>
  <c r="G36" i="6"/>
  <c r="D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G37" i="5"/>
  <c r="G36" i="5"/>
  <c r="G35" i="5"/>
  <c r="G34" i="5"/>
  <c r="G33" i="5"/>
  <c r="G32" i="5"/>
  <c r="G31" i="5"/>
  <c r="G30" i="5"/>
  <c r="G29" i="5"/>
  <c r="G7" i="5"/>
  <c r="G6" i="5"/>
  <c r="G5" i="5"/>
  <c r="G4" i="5"/>
  <c r="G3" i="5"/>
  <c r="I36" i="4"/>
  <c r="I35" i="4"/>
  <c r="I7" i="4"/>
  <c r="I6" i="4"/>
  <c r="G37" i="3"/>
  <c r="G36" i="3"/>
  <c r="G7" i="3"/>
  <c r="G6" i="3"/>
  <c r="B66" i="2"/>
  <c r="B65" i="2"/>
  <c r="B64" i="2"/>
  <c r="B63" i="2"/>
  <c r="B62" i="2"/>
  <c r="B61" i="2"/>
  <c r="B60" i="2"/>
  <c r="B59" i="2"/>
  <c r="L6" i="5" l="1"/>
  <c r="M6" i="5"/>
  <c r="N6" i="5"/>
  <c r="O6" i="5"/>
  <c r="J6" i="5"/>
  <c r="K6" i="5"/>
  <c r="O7" i="5"/>
  <c r="J7" i="5"/>
  <c r="K7" i="5"/>
  <c r="L7" i="5"/>
  <c r="M7" i="5"/>
  <c r="N7" i="5"/>
  <c r="J4" i="5"/>
  <c r="K4" i="5"/>
  <c r="L4" i="5"/>
  <c r="M4" i="5"/>
  <c r="N4" i="5"/>
  <c r="O4" i="5"/>
  <c r="K3" i="5"/>
  <c r="L3" i="5"/>
  <c r="M3" i="5"/>
  <c r="N3" i="5"/>
  <c r="O3" i="5"/>
  <c r="J3" i="5"/>
  <c r="K5" i="5"/>
  <c r="L5" i="5"/>
  <c r="M5" i="5"/>
  <c r="N5" i="5"/>
  <c r="O5" i="5"/>
  <c r="J5" i="5"/>
  <c r="G6" i="6"/>
  <c r="G7" i="6"/>
  <c r="G37" i="6"/>
</calcChain>
</file>

<file path=xl/sharedStrings.xml><?xml version="1.0" encoding="utf-8"?>
<sst xmlns="http://schemas.openxmlformats.org/spreadsheetml/2006/main" count="229" uniqueCount="63">
  <si>
    <t>term</t>
  </si>
  <si>
    <t>Chuuk</t>
  </si>
  <si>
    <t>Kosrae</t>
  </si>
  <si>
    <t>National</t>
  </si>
  <si>
    <t>Pohnpei</t>
  </si>
  <si>
    <t>Yap</t>
  </si>
  <si>
    <t>Total</t>
  </si>
  <si>
    <t>Fall 2008</t>
  </si>
  <si>
    <t>Fall 2009</t>
  </si>
  <si>
    <t xml:space="preserve">Fall 2010   </t>
  </si>
  <si>
    <t>Fall 2011</t>
  </si>
  <si>
    <t>Fall 2012</t>
  </si>
  <si>
    <t>Fall 2004</t>
  </si>
  <si>
    <t>Fall 2005</t>
  </si>
  <si>
    <t>Fall 2006</t>
  </si>
  <si>
    <t>Fall 2007</t>
  </si>
  <si>
    <t>Headcount</t>
  </si>
  <si>
    <t>Falll 2006</t>
  </si>
  <si>
    <t>New</t>
  </si>
  <si>
    <t>Continuing</t>
  </si>
  <si>
    <t>Returning</t>
  </si>
  <si>
    <t>Other</t>
  </si>
  <si>
    <t>Unclassified</t>
  </si>
  <si>
    <t>Not Degree-seeking</t>
  </si>
  <si>
    <t>AA</t>
  </si>
  <si>
    <t>AAS</t>
  </si>
  <si>
    <t>AS</t>
  </si>
  <si>
    <t>BA</t>
  </si>
  <si>
    <t>CA</t>
  </si>
  <si>
    <t>TYC</t>
  </si>
  <si>
    <t>UC/UD</t>
  </si>
  <si>
    <t>stateOrigin</t>
  </si>
  <si>
    <t>Chuukese</t>
  </si>
  <si>
    <t>Kosraean</t>
  </si>
  <si>
    <t>Pohnpeian</t>
  </si>
  <si>
    <t>Yapese</t>
  </si>
  <si>
    <t>Fall2008</t>
  </si>
  <si>
    <t>Fall2009</t>
  </si>
  <si>
    <t>Fall2010</t>
  </si>
  <si>
    <t>Fall2011</t>
  </si>
  <si>
    <t>Fall2012</t>
  </si>
  <si>
    <t>Fall2004</t>
  </si>
  <si>
    <t>Fall2005</t>
  </si>
  <si>
    <t>Fall2006</t>
  </si>
  <si>
    <t>Fall2007</t>
  </si>
  <si>
    <t>Female</t>
  </si>
  <si>
    <t>Male</t>
  </si>
  <si>
    <t>Fall 2013</t>
  </si>
  <si>
    <t>Enrollment Trends Fall 2008 - Fall 2013</t>
  </si>
  <si>
    <t>Fall Semester Enrollment Trends 2004 - 2013</t>
  </si>
  <si>
    <t>Enrollment trends Fall Semester 2004 - 2013 by Campus</t>
  </si>
  <si>
    <t>Fall Enrollment by Student Type 2008 - 2013</t>
  </si>
  <si>
    <t>Fall Enrollment by Student Type 2004 - 2013</t>
  </si>
  <si>
    <t>Fall Enrollment by Student Type 2004 - 2013 (%)</t>
  </si>
  <si>
    <t>Fall Enrollment by Degree Type Fall Semester 2008 - 2013</t>
  </si>
  <si>
    <t>Fall Enrollment by Degree Type 2004 - 2013</t>
  </si>
  <si>
    <t>Fall Enrollment by State of Origin 2008 - 2013</t>
  </si>
  <si>
    <t>Fall Enrollment by State of Origin 2008 - 2013 (%)</t>
  </si>
  <si>
    <t>Fall Enrollment by State of Origin 2004 - 2013</t>
  </si>
  <si>
    <t>Fall Enrollment by Gender 2008 - 2013</t>
  </si>
  <si>
    <t>Fall Enrollment by Gender (%) 2008 - 2013</t>
  </si>
  <si>
    <t>Fall Enrollment by Gender 2004 - 2013</t>
  </si>
  <si>
    <t>Fall Enrollment by Gender (%) 2004 - 2013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</si>
</sst>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1">
    <xf numFmtId="0" fontId="0" fillId="0" borderId="0" xfId="0"/>
    <xf numFmtId="49" fontId="3" fillId="2" borderId="1" xfId="1" applyNumberFormat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49" fontId="3" fillId="0" borderId="1" xfId="1" applyNumberFormat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right" wrapText="1"/>
    </xf>
    <xf numFmtId="49" fontId="3" fillId="0" borderId="0" xfId="1" applyNumberFormat="1" applyFont="1" applyFill="1" applyBorder="1" applyAlignment="1">
      <alignment horizontal="left" wrapText="1"/>
    </xf>
    <xf numFmtId="0" fontId="0" fillId="0" borderId="1" xfId="0" applyBorder="1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49" fontId="0" fillId="0" borderId="1" xfId="0" applyNumberFormat="1" applyBorder="1"/>
    <xf numFmtId="0" fontId="3" fillId="2" borderId="1" xfId="2" applyFont="1" applyFill="1" applyBorder="1" applyAlignment="1">
      <alignment horizontal="center"/>
    </xf>
    <xf numFmtId="0" fontId="3" fillId="0" borderId="1" xfId="2" applyFont="1" applyFill="1" applyBorder="1" applyAlignment="1">
      <alignment horizontal="right" wrapText="1"/>
    </xf>
    <xf numFmtId="0" fontId="2" fillId="0" borderId="1" xfId="2" applyBorder="1"/>
    <xf numFmtId="0" fontId="3" fillId="2" borderId="1" xfId="3" applyFont="1" applyFill="1" applyBorder="1" applyAlignment="1">
      <alignment horizontal="center"/>
    </xf>
    <xf numFmtId="0" fontId="3" fillId="0" borderId="1" xfId="3" applyFont="1" applyFill="1" applyBorder="1" applyAlignment="1">
      <alignment wrapText="1"/>
    </xf>
    <xf numFmtId="0" fontId="3" fillId="0" borderId="1" xfId="3" applyFont="1" applyFill="1" applyBorder="1" applyAlignment="1">
      <alignment horizontal="right" wrapText="1"/>
    </xf>
    <xf numFmtId="0" fontId="3" fillId="2" borderId="1" xfId="4" applyFont="1" applyFill="1" applyBorder="1" applyAlignment="1">
      <alignment horizontal="center"/>
    </xf>
    <xf numFmtId="0" fontId="3" fillId="0" borderId="1" xfId="4" applyFont="1" applyFill="1" applyBorder="1" applyAlignment="1">
      <alignment horizontal="right" wrapText="1"/>
    </xf>
    <xf numFmtId="0" fontId="2" fillId="0" borderId="1" xfId="4" applyBorder="1"/>
    <xf numFmtId="0" fontId="2" fillId="0" borderId="1" xfId="3" applyBorder="1"/>
    <xf numFmtId="0" fontId="3" fillId="2" borderId="1" xfId="5" applyFont="1" applyFill="1" applyBorder="1" applyAlignment="1">
      <alignment horizontal="center"/>
    </xf>
    <xf numFmtId="0" fontId="3" fillId="0" borderId="1" xfId="5" applyFont="1" applyFill="1" applyBorder="1" applyAlignment="1">
      <alignment horizontal="right" wrapText="1"/>
    </xf>
    <xf numFmtId="49" fontId="3" fillId="2" borderId="1" xfId="6" applyNumberFormat="1" applyFont="1" applyFill="1" applyBorder="1" applyAlignment="1">
      <alignment horizontal="center"/>
    </xf>
    <xf numFmtId="0" fontId="3" fillId="2" borderId="1" xfId="6" applyFont="1" applyFill="1" applyBorder="1" applyAlignment="1">
      <alignment horizontal="center"/>
    </xf>
    <xf numFmtId="0" fontId="3" fillId="0" borderId="1" xfId="6" applyFont="1" applyFill="1" applyBorder="1" applyAlignment="1">
      <alignment horizontal="right" wrapText="1"/>
    </xf>
    <xf numFmtId="9" fontId="3" fillId="0" borderId="1" xfId="6" applyNumberFormat="1" applyFont="1" applyFill="1" applyBorder="1" applyAlignment="1">
      <alignment horizontal="right" wrapText="1"/>
    </xf>
    <xf numFmtId="164" fontId="3" fillId="0" borderId="1" xfId="5" applyNumberFormat="1" applyFont="1" applyFill="1" applyBorder="1" applyAlignment="1">
      <alignment horizontal="right" wrapText="1"/>
    </xf>
    <xf numFmtId="164" fontId="3" fillId="0" borderId="1" xfId="2" applyNumberFormat="1" applyFont="1" applyFill="1" applyBorder="1" applyAlignment="1">
      <alignment horizontal="right" wrapText="1"/>
    </xf>
    <xf numFmtId="0" fontId="0" fillId="0" borderId="2" xfId="0" applyBorder="1"/>
    <xf numFmtId="164" fontId="3" fillId="0" borderId="0" xfId="5" applyNumberFormat="1" applyFont="1" applyFill="1" applyBorder="1" applyAlignment="1">
      <alignment horizontal="right" wrapText="1"/>
    </xf>
    <xf numFmtId="0" fontId="3" fillId="2" borderId="1" xfId="5" applyFont="1" applyFill="1" applyBorder="1" applyAlignment="1">
      <alignment horizontal="left"/>
    </xf>
    <xf numFmtId="0" fontId="3" fillId="0" borderId="0" xfId="6" applyFont="1" applyFill="1" applyBorder="1" applyAlignment="1">
      <alignment horizontal="right" wrapText="1"/>
    </xf>
    <xf numFmtId="9" fontId="3" fillId="0" borderId="0" xfId="6" applyNumberFormat="1" applyFont="1" applyFill="1" applyBorder="1" applyAlignment="1">
      <alignment horizontal="right" wrapText="1"/>
    </xf>
    <xf numFmtId="0" fontId="3" fillId="0" borderId="1" xfId="3" applyFont="1" applyFill="1" applyBorder="1" applyAlignment="1">
      <alignment horizontal="left" wrapText="1"/>
    </xf>
    <xf numFmtId="0" fontId="3" fillId="2" borderId="1" xfId="4" applyFont="1" applyFill="1" applyBorder="1" applyAlignment="1">
      <alignment horizontal="left"/>
    </xf>
    <xf numFmtId="49" fontId="3" fillId="0" borderId="0" xfId="1" applyNumberFormat="1" applyFont="1" applyFill="1" applyBorder="1" applyAlignment="1">
      <alignment horizontal="left" wrapText="1"/>
    </xf>
    <xf numFmtId="0" fontId="3" fillId="2" borderId="0" xfId="5" applyFont="1" applyFill="1" applyBorder="1" applyAlignment="1">
      <alignment horizontal="left"/>
    </xf>
    <xf numFmtId="0" fontId="3" fillId="0" borderId="0" xfId="5" applyFont="1" applyFill="1" applyBorder="1" applyAlignment="1">
      <alignment horizontal="right" wrapText="1"/>
    </xf>
    <xf numFmtId="0" fontId="0" fillId="0" borderId="0" xfId="0" applyBorder="1"/>
    <xf numFmtId="0" fontId="3" fillId="2" borderId="3" xfId="5" applyFont="1" applyFill="1" applyBorder="1" applyAlignment="1">
      <alignment horizontal="center"/>
    </xf>
  </cellXfs>
  <cellStyles count="7">
    <cellStyle name="Normal" xfId="0" builtinId="0"/>
    <cellStyle name="Normal_enrollmentDegree" xfId="4"/>
    <cellStyle name="Normal_Sheet1" xfId="1"/>
    <cellStyle name="Normal_Sheet2" xfId="3"/>
    <cellStyle name="Normal_Sheet4" xfId="2"/>
    <cellStyle name="Normal_Sheet6" xfId="6"/>
    <cellStyle name="Normal_trendSOrigin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="1" i="0" baseline="0">
                <a:effectLst/>
              </a:rPr>
              <a:t>Fall Enrollment by Campus 2008 - 2013</a:t>
            </a:r>
            <a:endParaRPr lang="en-US" sz="12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Headcount!$A$3</c:f>
              <c:strCache>
                <c:ptCount val="1"/>
                <c:pt idx="0">
                  <c:v>Fall 2008</c:v>
                </c:pt>
              </c:strCache>
            </c:strRef>
          </c:tx>
          <c:invertIfNegative val="0"/>
          <c:cat>
            <c:strRef>
              <c:f>Headcount!$B$2:$F$2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Headcount!$B$3:$F$3</c:f>
              <c:numCache>
                <c:formatCode>General</c:formatCode>
                <c:ptCount val="5"/>
                <c:pt idx="0">
                  <c:v>457</c:v>
                </c:pt>
                <c:pt idx="1">
                  <c:v>252</c:v>
                </c:pt>
                <c:pt idx="2">
                  <c:v>895</c:v>
                </c:pt>
                <c:pt idx="3">
                  <c:v>642</c:v>
                </c:pt>
                <c:pt idx="4">
                  <c:v>209</c:v>
                </c:pt>
              </c:numCache>
            </c:numRef>
          </c:val>
        </c:ser>
        <c:ser>
          <c:idx val="1"/>
          <c:order val="1"/>
          <c:tx>
            <c:strRef>
              <c:f>Headcount!$A$4</c:f>
              <c:strCache>
                <c:ptCount val="1"/>
                <c:pt idx="0">
                  <c:v>Fall 2009</c:v>
                </c:pt>
              </c:strCache>
            </c:strRef>
          </c:tx>
          <c:invertIfNegative val="0"/>
          <c:cat>
            <c:strRef>
              <c:f>Headcount!$B$2:$F$2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Headcount!$B$4:$F$4</c:f>
              <c:numCache>
                <c:formatCode>General</c:formatCode>
                <c:ptCount val="5"/>
                <c:pt idx="0">
                  <c:v>580</c:v>
                </c:pt>
                <c:pt idx="1">
                  <c:v>233</c:v>
                </c:pt>
                <c:pt idx="2">
                  <c:v>1005</c:v>
                </c:pt>
                <c:pt idx="3">
                  <c:v>712</c:v>
                </c:pt>
                <c:pt idx="4">
                  <c:v>228</c:v>
                </c:pt>
              </c:numCache>
            </c:numRef>
          </c:val>
        </c:ser>
        <c:ser>
          <c:idx val="2"/>
          <c:order val="2"/>
          <c:tx>
            <c:strRef>
              <c:f>Headcount!$A$5</c:f>
              <c:strCache>
                <c:ptCount val="1"/>
                <c:pt idx="0">
                  <c:v>Fall 2010   </c:v>
                </c:pt>
              </c:strCache>
            </c:strRef>
          </c:tx>
          <c:invertIfNegative val="0"/>
          <c:cat>
            <c:strRef>
              <c:f>Headcount!$B$2:$F$2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Headcount!$B$5:$F$5</c:f>
              <c:numCache>
                <c:formatCode>General</c:formatCode>
                <c:ptCount val="5"/>
                <c:pt idx="0">
                  <c:v>479</c:v>
                </c:pt>
                <c:pt idx="1">
                  <c:v>218</c:v>
                </c:pt>
                <c:pt idx="2">
                  <c:v>1051</c:v>
                </c:pt>
                <c:pt idx="3">
                  <c:v>742</c:v>
                </c:pt>
                <c:pt idx="4">
                  <c:v>209</c:v>
                </c:pt>
              </c:numCache>
            </c:numRef>
          </c:val>
        </c:ser>
        <c:ser>
          <c:idx val="3"/>
          <c:order val="3"/>
          <c:tx>
            <c:strRef>
              <c:f>Headcount!$A$6</c:f>
              <c:strCache>
                <c:ptCount val="1"/>
                <c:pt idx="0">
                  <c:v>Fall 2011</c:v>
                </c:pt>
              </c:strCache>
            </c:strRef>
          </c:tx>
          <c:invertIfNegative val="0"/>
          <c:cat>
            <c:strRef>
              <c:f>Headcount!$B$2:$F$2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Headcount!$B$6:$F$6</c:f>
              <c:numCache>
                <c:formatCode>General</c:formatCode>
                <c:ptCount val="5"/>
                <c:pt idx="0">
                  <c:v>493</c:v>
                </c:pt>
                <c:pt idx="1">
                  <c:v>261</c:v>
                </c:pt>
                <c:pt idx="2">
                  <c:v>1088</c:v>
                </c:pt>
                <c:pt idx="3">
                  <c:v>845</c:v>
                </c:pt>
                <c:pt idx="4">
                  <c:v>228</c:v>
                </c:pt>
              </c:numCache>
            </c:numRef>
          </c:val>
        </c:ser>
        <c:ser>
          <c:idx val="4"/>
          <c:order val="4"/>
          <c:tx>
            <c:strRef>
              <c:f>Headcount!$A$7</c:f>
              <c:strCache>
                <c:ptCount val="1"/>
                <c:pt idx="0">
                  <c:v>Fall 2012</c:v>
                </c:pt>
              </c:strCache>
            </c:strRef>
          </c:tx>
          <c:invertIfNegative val="0"/>
          <c:cat>
            <c:strRef>
              <c:f>Headcount!$B$2:$F$2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Headcount!$B$7:$F$7</c:f>
              <c:numCache>
                <c:formatCode>General</c:formatCode>
                <c:ptCount val="5"/>
                <c:pt idx="0">
                  <c:v>409</c:v>
                </c:pt>
                <c:pt idx="1">
                  <c:v>268</c:v>
                </c:pt>
                <c:pt idx="2">
                  <c:v>1069</c:v>
                </c:pt>
                <c:pt idx="3">
                  <c:v>771</c:v>
                </c:pt>
                <c:pt idx="4">
                  <c:v>227</c:v>
                </c:pt>
              </c:numCache>
            </c:numRef>
          </c:val>
        </c:ser>
        <c:ser>
          <c:idx val="5"/>
          <c:order val="5"/>
          <c:tx>
            <c:strRef>
              <c:f>Headcount!$A$8</c:f>
              <c:strCache>
                <c:ptCount val="1"/>
                <c:pt idx="0">
                  <c:v>Fall 2013</c:v>
                </c:pt>
              </c:strCache>
            </c:strRef>
          </c:tx>
          <c:invertIfNegative val="0"/>
          <c:cat>
            <c:strRef>
              <c:f>Headcount!$B$2:$F$2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Headcount!$B$8:$F$8</c:f>
              <c:numCache>
                <c:formatCode>General</c:formatCode>
                <c:ptCount val="5"/>
                <c:pt idx="0">
                  <c:v>319</c:v>
                </c:pt>
                <c:pt idx="1">
                  <c:v>243</c:v>
                </c:pt>
                <c:pt idx="2">
                  <c:v>1017</c:v>
                </c:pt>
                <c:pt idx="3">
                  <c:v>672</c:v>
                </c:pt>
                <c:pt idx="4">
                  <c:v>195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823360"/>
        <c:axId val="199824896"/>
      </c:barChart>
      <c:catAx>
        <c:axId val="199823360"/>
        <c:scaling>
          <c:orientation val="minMax"/>
        </c:scaling>
        <c:delete val="0"/>
        <c:axPos val="b"/>
        <c:majorTickMark val="none"/>
        <c:minorTickMark val="none"/>
        <c:tickLblPos val="nextTo"/>
        <c:crossAx val="199824896"/>
        <c:crosses val="autoZero"/>
        <c:auto val="1"/>
        <c:lblAlgn val="ctr"/>
        <c:lblOffset val="100"/>
        <c:noMultiLvlLbl val="0"/>
      </c:catAx>
      <c:valAx>
        <c:axId val="1998248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8233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Enrollment by Gender 2008 - 2013</a:t>
            </a:r>
          </a:p>
        </c:rich>
      </c:tx>
      <c:layout>
        <c:manualLayout>
          <c:xMode val="edge"/>
          <c:yMode val="edge"/>
          <c:x val="0.23812911170194634"/>
          <c:y val="2.777777777777777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gender!$B$2</c:f>
              <c:strCache>
                <c:ptCount val="1"/>
                <c:pt idx="0">
                  <c:v>Female</c:v>
                </c:pt>
              </c:strCache>
            </c:strRef>
          </c:tx>
          <c:invertIfNegative val="0"/>
          <c:cat>
            <c:strRef>
              <c:f>gender!$A$3:$A$8</c:f>
              <c:strCache>
                <c:ptCount val="6"/>
                <c:pt idx="0">
                  <c:v>Fall 2008</c:v>
                </c:pt>
                <c:pt idx="1">
                  <c:v>Fall 2009</c:v>
                </c:pt>
                <c:pt idx="2">
                  <c:v>Fall 2010   </c:v>
                </c:pt>
                <c:pt idx="3">
                  <c:v>Fall 2011</c:v>
                </c:pt>
                <c:pt idx="4">
                  <c:v>Fall 2012</c:v>
                </c:pt>
                <c:pt idx="5">
                  <c:v>Fall 2013</c:v>
                </c:pt>
              </c:strCache>
            </c:strRef>
          </c:cat>
          <c:val>
            <c:numRef>
              <c:f>gender!$B$3:$B$8</c:f>
              <c:numCache>
                <c:formatCode>General</c:formatCode>
                <c:ptCount val="6"/>
                <c:pt idx="0">
                  <c:v>1291</c:v>
                </c:pt>
                <c:pt idx="1">
                  <c:v>1472</c:v>
                </c:pt>
                <c:pt idx="2">
                  <c:v>1448</c:v>
                </c:pt>
                <c:pt idx="3">
                  <c:v>1558</c:v>
                </c:pt>
                <c:pt idx="4">
                  <c:v>1494</c:v>
                </c:pt>
                <c:pt idx="5">
                  <c:v>1263</c:v>
                </c:pt>
              </c:numCache>
            </c:numRef>
          </c:val>
        </c:ser>
        <c:ser>
          <c:idx val="1"/>
          <c:order val="1"/>
          <c:tx>
            <c:strRef>
              <c:f>gender!$C$2</c:f>
              <c:strCache>
                <c:ptCount val="1"/>
                <c:pt idx="0">
                  <c:v>Male</c:v>
                </c:pt>
              </c:strCache>
            </c:strRef>
          </c:tx>
          <c:invertIfNegative val="0"/>
          <c:cat>
            <c:strRef>
              <c:f>gender!$A$3:$A$8</c:f>
              <c:strCache>
                <c:ptCount val="6"/>
                <c:pt idx="0">
                  <c:v>Fall 2008</c:v>
                </c:pt>
                <c:pt idx="1">
                  <c:v>Fall 2009</c:v>
                </c:pt>
                <c:pt idx="2">
                  <c:v>Fall 2010   </c:v>
                </c:pt>
                <c:pt idx="3">
                  <c:v>Fall 2011</c:v>
                </c:pt>
                <c:pt idx="4">
                  <c:v>Fall 2012</c:v>
                </c:pt>
                <c:pt idx="5">
                  <c:v>Fall 2013</c:v>
                </c:pt>
              </c:strCache>
            </c:strRef>
          </c:cat>
          <c:val>
            <c:numRef>
              <c:f>gender!$C$3:$C$8</c:f>
              <c:numCache>
                <c:formatCode>General</c:formatCode>
                <c:ptCount val="6"/>
                <c:pt idx="0">
                  <c:v>1164</c:v>
                </c:pt>
                <c:pt idx="1">
                  <c:v>1286</c:v>
                </c:pt>
                <c:pt idx="2">
                  <c:v>1251</c:v>
                </c:pt>
                <c:pt idx="3">
                  <c:v>1357</c:v>
                </c:pt>
                <c:pt idx="4">
                  <c:v>1250</c:v>
                </c:pt>
                <c:pt idx="5">
                  <c:v>1183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418112"/>
        <c:axId val="169432192"/>
      </c:barChart>
      <c:catAx>
        <c:axId val="169418112"/>
        <c:scaling>
          <c:orientation val="minMax"/>
        </c:scaling>
        <c:delete val="0"/>
        <c:axPos val="b"/>
        <c:majorTickMark val="out"/>
        <c:minorTickMark val="none"/>
        <c:tickLblPos val="nextTo"/>
        <c:crossAx val="169432192"/>
        <c:crosses val="autoZero"/>
        <c:auto val="1"/>
        <c:lblAlgn val="ctr"/>
        <c:lblOffset val="100"/>
        <c:noMultiLvlLbl val="0"/>
      </c:catAx>
      <c:valAx>
        <c:axId val="1694321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94181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Enrollment by Gender 2004 - 2013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gender!$B$28</c:f>
              <c:strCache>
                <c:ptCount val="1"/>
                <c:pt idx="0">
                  <c:v>Female</c:v>
                </c:pt>
              </c:strCache>
            </c:strRef>
          </c:tx>
          <c:invertIfNegative val="0"/>
          <c:cat>
            <c:strRef>
              <c:f>gender!$A$29:$A$38</c:f>
              <c:strCache>
                <c:ptCount val="10"/>
                <c:pt idx="0">
                  <c:v>Fall 2004</c:v>
                </c:pt>
                <c:pt idx="1">
                  <c:v>Fall 2005</c:v>
                </c:pt>
                <c:pt idx="2">
                  <c:v>Fall 2006</c:v>
                </c:pt>
                <c:pt idx="3">
                  <c:v>Fall 2007</c:v>
                </c:pt>
                <c:pt idx="4">
                  <c:v>Fall 2008</c:v>
                </c:pt>
                <c:pt idx="5">
                  <c:v>Fall 2009</c:v>
                </c:pt>
                <c:pt idx="6">
                  <c:v>Fall 2010   </c:v>
                </c:pt>
                <c:pt idx="7">
                  <c:v>Fall 2011</c:v>
                </c:pt>
                <c:pt idx="8">
                  <c:v>Fall 2012</c:v>
                </c:pt>
                <c:pt idx="9">
                  <c:v>Fall 2013</c:v>
                </c:pt>
              </c:strCache>
            </c:strRef>
          </c:cat>
          <c:val>
            <c:numRef>
              <c:f>gender!$B$29:$B$38</c:f>
              <c:numCache>
                <c:formatCode>General</c:formatCode>
                <c:ptCount val="10"/>
                <c:pt idx="0">
                  <c:v>1359</c:v>
                </c:pt>
                <c:pt idx="1">
                  <c:v>1168</c:v>
                </c:pt>
                <c:pt idx="2">
                  <c:v>1293</c:v>
                </c:pt>
                <c:pt idx="3">
                  <c:v>1201</c:v>
                </c:pt>
                <c:pt idx="4">
                  <c:v>1291</c:v>
                </c:pt>
                <c:pt idx="5">
                  <c:v>1472</c:v>
                </c:pt>
                <c:pt idx="6">
                  <c:v>1448</c:v>
                </c:pt>
                <c:pt idx="7">
                  <c:v>1558</c:v>
                </c:pt>
                <c:pt idx="8">
                  <c:v>1494</c:v>
                </c:pt>
                <c:pt idx="9">
                  <c:v>1263</c:v>
                </c:pt>
              </c:numCache>
            </c:numRef>
          </c:val>
        </c:ser>
        <c:ser>
          <c:idx val="1"/>
          <c:order val="1"/>
          <c:tx>
            <c:strRef>
              <c:f>gender!$C$28</c:f>
              <c:strCache>
                <c:ptCount val="1"/>
                <c:pt idx="0">
                  <c:v>Male</c:v>
                </c:pt>
              </c:strCache>
            </c:strRef>
          </c:tx>
          <c:invertIfNegative val="0"/>
          <c:cat>
            <c:strRef>
              <c:f>gender!$A$29:$A$38</c:f>
              <c:strCache>
                <c:ptCount val="10"/>
                <c:pt idx="0">
                  <c:v>Fall 2004</c:v>
                </c:pt>
                <c:pt idx="1">
                  <c:v>Fall 2005</c:v>
                </c:pt>
                <c:pt idx="2">
                  <c:v>Fall 2006</c:v>
                </c:pt>
                <c:pt idx="3">
                  <c:v>Fall 2007</c:v>
                </c:pt>
                <c:pt idx="4">
                  <c:v>Fall 2008</c:v>
                </c:pt>
                <c:pt idx="5">
                  <c:v>Fall 2009</c:v>
                </c:pt>
                <c:pt idx="6">
                  <c:v>Fall 2010   </c:v>
                </c:pt>
                <c:pt idx="7">
                  <c:v>Fall 2011</c:v>
                </c:pt>
                <c:pt idx="8">
                  <c:v>Fall 2012</c:v>
                </c:pt>
                <c:pt idx="9">
                  <c:v>Fall 2013</c:v>
                </c:pt>
              </c:strCache>
            </c:strRef>
          </c:cat>
          <c:val>
            <c:numRef>
              <c:f>gender!$C$29:$C$38</c:f>
              <c:numCache>
                <c:formatCode>General</c:formatCode>
                <c:ptCount val="10"/>
                <c:pt idx="0">
                  <c:v>1337</c:v>
                </c:pt>
                <c:pt idx="1">
                  <c:v>1211</c:v>
                </c:pt>
                <c:pt idx="2">
                  <c:v>1220</c:v>
                </c:pt>
                <c:pt idx="3">
                  <c:v>1165</c:v>
                </c:pt>
                <c:pt idx="4">
                  <c:v>1164</c:v>
                </c:pt>
                <c:pt idx="5">
                  <c:v>1286</c:v>
                </c:pt>
                <c:pt idx="6">
                  <c:v>1251</c:v>
                </c:pt>
                <c:pt idx="7">
                  <c:v>1357</c:v>
                </c:pt>
                <c:pt idx="8">
                  <c:v>1250</c:v>
                </c:pt>
                <c:pt idx="9">
                  <c:v>1183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469824"/>
        <c:axId val="169471360"/>
      </c:barChart>
      <c:catAx>
        <c:axId val="169469824"/>
        <c:scaling>
          <c:orientation val="minMax"/>
        </c:scaling>
        <c:delete val="0"/>
        <c:axPos val="b"/>
        <c:majorTickMark val="out"/>
        <c:minorTickMark val="none"/>
        <c:tickLblPos val="nextTo"/>
        <c:crossAx val="169471360"/>
        <c:crosses val="autoZero"/>
        <c:auto val="1"/>
        <c:lblAlgn val="ctr"/>
        <c:lblOffset val="100"/>
        <c:noMultiLvlLbl val="0"/>
      </c:catAx>
      <c:valAx>
        <c:axId val="1694713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94698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COM-FSM</a:t>
            </a:r>
            <a:r>
              <a:rPr lang="en-US" sz="1200" baseline="0"/>
              <a:t> Enrollment (headcount) Fall 2004 - 2013</a:t>
            </a:r>
            <a:endParaRPr lang="en-US" sz="12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Headcount!$A$29</c:f>
              <c:strCache>
                <c:ptCount val="1"/>
                <c:pt idx="0">
                  <c:v>Fall 2004</c:v>
                </c:pt>
              </c:strCache>
            </c:strRef>
          </c:tx>
          <c:invertIfNegative val="0"/>
          <c:cat>
            <c:strRef>
              <c:f>Headcount!$B$28:$F$28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Headcount!$B$29:$F$29</c:f>
              <c:numCache>
                <c:formatCode>General</c:formatCode>
                <c:ptCount val="5"/>
                <c:pt idx="0">
                  <c:v>690</c:v>
                </c:pt>
                <c:pt idx="1">
                  <c:v>322</c:v>
                </c:pt>
                <c:pt idx="2">
                  <c:v>968</c:v>
                </c:pt>
                <c:pt idx="3">
                  <c:v>567</c:v>
                </c:pt>
                <c:pt idx="4">
                  <c:v>149</c:v>
                </c:pt>
              </c:numCache>
            </c:numRef>
          </c:val>
        </c:ser>
        <c:ser>
          <c:idx val="1"/>
          <c:order val="1"/>
          <c:tx>
            <c:strRef>
              <c:f>Headcount!$A$30</c:f>
              <c:strCache>
                <c:ptCount val="1"/>
                <c:pt idx="0">
                  <c:v>Fall 2005</c:v>
                </c:pt>
              </c:strCache>
            </c:strRef>
          </c:tx>
          <c:invertIfNegative val="0"/>
          <c:cat>
            <c:strRef>
              <c:f>Headcount!$B$28:$F$28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Headcount!$B$30:$F$30</c:f>
              <c:numCache>
                <c:formatCode>General</c:formatCode>
                <c:ptCount val="5"/>
                <c:pt idx="0">
                  <c:v>371</c:v>
                </c:pt>
                <c:pt idx="1">
                  <c:v>320</c:v>
                </c:pt>
                <c:pt idx="2">
                  <c:v>929</c:v>
                </c:pt>
                <c:pt idx="3">
                  <c:v>583</c:v>
                </c:pt>
                <c:pt idx="4">
                  <c:v>176</c:v>
                </c:pt>
              </c:numCache>
            </c:numRef>
          </c:val>
        </c:ser>
        <c:ser>
          <c:idx val="2"/>
          <c:order val="2"/>
          <c:tx>
            <c:strRef>
              <c:f>Headcount!$A$31</c:f>
              <c:strCache>
                <c:ptCount val="1"/>
                <c:pt idx="0">
                  <c:v>Fall 2006</c:v>
                </c:pt>
              </c:strCache>
            </c:strRef>
          </c:tx>
          <c:invertIfNegative val="0"/>
          <c:cat>
            <c:strRef>
              <c:f>Headcount!$B$28:$F$28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Headcount!$B$31:$F$31</c:f>
              <c:numCache>
                <c:formatCode>General</c:formatCode>
                <c:ptCount val="5"/>
                <c:pt idx="0">
                  <c:v>548</c:v>
                </c:pt>
                <c:pt idx="1">
                  <c:v>194</c:v>
                </c:pt>
                <c:pt idx="2">
                  <c:v>974</c:v>
                </c:pt>
                <c:pt idx="3">
                  <c:v>620</c:v>
                </c:pt>
                <c:pt idx="4">
                  <c:v>177</c:v>
                </c:pt>
              </c:numCache>
            </c:numRef>
          </c:val>
        </c:ser>
        <c:ser>
          <c:idx val="3"/>
          <c:order val="3"/>
          <c:tx>
            <c:strRef>
              <c:f>Headcount!$A$32</c:f>
              <c:strCache>
                <c:ptCount val="1"/>
                <c:pt idx="0">
                  <c:v>Fall 2007</c:v>
                </c:pt>
              </c:strCache>
            </c:strRef>
          </c:tx>
          <c:invertIfNegative val="0"/>
          <c:cat>
            <c:strRef>
              <c:f>Headcount!$B$28:$F$28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Headcount!$B$32:$F$32</c:f>
              <c:numCache>
                <c:formatCode>General</c:formatCode>
                <c:ptCount val="5"/>
                <c:pt idx="0">
                  <c:v>491</c:v>
                </c:pt>
                <c:pt idx="1">
                  <c:v>184</c:v>
                </c:pt>
                <c:pt idx="2">
                  <c:v>903</c:v>
                </c:pt>
                <c:pt idx="3">
                  <c:v>608</c:v>
                </c:pt>
                <c:pt idx="4">
                  <c:v>180</c:v>
                </c:pt>
              </c:numCache>
            </c:numRef>
          </c:val>
        </c:ser>
        <c:ser>
          <c:idx val="4"/>
          <c:order val="4"/>
          <c:tx>
            <c:strRef>
              <c:f>Headcount!$A$33</c:f>
              <c:strCache>
                <c:ptCount val="1"/>
                <c:pt idx="0">
                  <c:v>Fall 2008</c:v>
                </c:pt>
              </c:strCache>
            </c:strRef>
          </c:tx>
          <c:invertIfNegative val="0"/>
          <c:cat>
            <c:strRef>
              <c:f>Headcount!$B$28:$F$28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Headcount!$B$33:$F$33</c:f>
              <c:numCache>
                <c:formatCode>General</c:formatCode>
                <c:ptCount val="5"/>
                <c:pt idx="0">
                  <c:v>457</c:v>
                </c:pt>
                <c:pt idx="1">
                  <c:v>252</c:v>
                </c:pt>
                <c:pt idx="2">
                  <c:v>895</c:v>
                </c:pt>
                <c:pt idx="3">
                  <c:v>642</c:v>
                </c:pt>
                <c:pt idx="4">
                  <c:v>209</c:v>
                </c:pt>
              </c:numCache>
            </c:numRef>
          </c:val>
        </c:ser>
        <c:ser>
          <c:idx val="5"/>
          <c:order val="5"/>
          <c:tx>
            <c:strRef>
              <c:f>Headcount!$A$34</c:f>
              <c:strCache>
                <c:ptCount val="1"/>
                <c:pt idx="0">
                  <c:v>Fall 2009</c:v>
                </c:pt>
              </c:strCache>
            </c:strRef>
          </c:tx>
          <c:invertIfNegative val="0"/>
          <c:cat>
            <c:strRef>
              <c:f>Headcount!$B$28:$F$28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Headcount!$B$34:$F$34</c:f>
              <c:numCache>
                <c:formatCode>General</c:formatCode>
                <c:ptCount val="5"/>
                <c:pt idx="0">
                  <c:v>580</c:v>
                </c:pt>
                <c:pt idx="1">
                  <c:v>233</c:v>
                </c:pt>
                <c:pt idx="2">
                  <c:v>1005</c:v>
                </c:pt>
                <c:pt idx="3">
                  <c:v>712</c:v>
                </c:pt>
                <c:pt idx="4">
                  <c:v>228</c:v>
                </c:pt>
              </c:numCache>
            </c:numRef>
          </c:val>
        </c:ser>
        <c:ser>
          <c:idx val="6"/>
          <c:order val="6"/>
          <c:tx>
            <c:strRef>
              <c:f>Headcount!$A$35</c:f>
              <c:strCache>
                <c:ptCount val="1"/>
                <c:pt idx="0">
                  <c:v>Fall 2010   </c:v>
                </c:pt>
              </c:strCache>
            </c:strRef>
          </c:tx>
          <c:invertIfNegative val="0"/>
          <c:cat>
            <c:strRef>
              <c:f>Headcount!$B$28:$F$28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Headcount!$B$35:$F$35</c:f>
              <c:numCache>
                <c:formatCode>General</c:formatCode>
                <c:ptCount val="5"/>
                <c:pt idx="0">
                  <c:v>479</c:v>
                </c:pt>
                <c:pt idx="1">
                  <c:v>218</c:v>
                </c:pt>
                <c:pt idx="2">
                  <c:v>1051</c:v>
                </c:pt>
                <c:pt idx="3">
                  <c:v>742</c:v>
                </c:pt>
                <c:pt idx="4">
                  <c:v>209</c:v>
                </c:pt>
              </c:numCache>
            </c:numRef>
          </c:val>
        </c:ser>
        <c:ser>
          <c:idx val="7"/>
          <c:order val="7"/>
          <c:tx>
            <c:strRef>
              <c:f>Headcount!$A$36</c:f>
              <c:strCache>
                <c:ptCount val="1"/>
                <c:pt idx="0">
                  <c:v>Fall 2011</c:v>
                </c:pt>
              </c:strCache>
            </c:strRef>
          </c:tx>
          <c:invertIfNegative val="0"/>
          <c:cat>
            <c:strRef>
              <c:f>Headcount!$B$28:$F$28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Headcount!$B$36:$F$36</c:f>
              <c:numCache>
                <c:formatCode>General</c:formatCode>
                <c:ptCount val="5"/>
                <c:pt idx="0">
                  <c:v>493</c:v>
                </c:pt>
                <c:pt idx="1">
                  <c:v>261</c:v>
                </c:pt>
                <c:pt idx="2">
                  <c:v>1088</c:v>
                </c:pt>
                <c:pt idx="3">
                  <c:v>845</c:v>
                </c:pt>
                <c:pt idx="4">
                  <c:v>228</c:v>
                </c:pt>
              </c:numCache>
            </c:numRef>
          </c:val>
        </c:ser>
        <c:ser>
          <c:idx val="8"/>
          <c:order val="8"/>
          <c:tx>
            <c:strRef>
              <c:f>Headcount!$A$37</c:f>
              <c:strCache>
                <c:ptCount val="1"/>
                <c:pt idx="0">
                  <c:v>Fall 2012</c:v>
                </c:pt>
              </c:strCache>
            </c:strRef>
          </c:tx>
          <c:invertIfNegative val="0"/>
          <c:cat>
            <c:strRef>
              <c:f>Headcount!$B$28:$F$28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Headcount!$B$37:$F$37</c:f>
              <c:numCache>
                <c:formatCode>General</c:formatCode>
                <c:ptCount val="5"/>
                <c:pt idx="0">
                  <c:v>409</c:v>
                </c:pt>
                <c:pt idx="1">
                  <c:v>268</c:v>
                </c:pt>
                <c:pt idx="2">
                  <c:v>1069</c:v>
                </c:pt>
                <c:pt idx="3">
                  <c:v>771</c:v>
                </c:pt>
                <c:pt idx="4">
                  <c:v>227</c:v>
                </c:pt>
              </c:numCache>
            </c:numRef>
          </c:val>
        </c:ser>
        <c:ser>
          <c:idx val="9"/>
          <c:order val="9"/>
          <c:tx>
            <c:strRef>
              <c:f>Headcount!$A$38</c:f>
              <c:strCache>
                <c:ptCount val="1"/>
                <c:pt idx="0">
                  <c:v>Fall 2013</c:v>
                </c:pt>
              </c:strCache>
            </c:strRef>
          </c:tx>
          <c:invertIfNegative val="0"/>
          <c:cat>
            <c:strRef>
              <c:f>Headcount!$B$28:$F$28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Headcount!$B$38:$F$38</c:f>
              <c:numCache>
                <c:formatCode>General</c:formatCode>
                <c:ptCount val="5"/>
                <c:pt idx="0">
                  <c:v>319</c:v>
                </c:pt>
                <c:pt idx="1">
                  <c:v>243</c:v>
                </c:pt>
                <c:pt idx="2">
                  <c:v>1017</c:v>
                </c:pt>
                <c:pt idx="3">
                  <c:v>672</c:v>
                </c:pt>
                <c:pt idx="4">
                  <c:v>195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143040"/>
        <c:axId val="201144576"/>
      </c:barChart>
      <c:catAx>
        <c:axId val="201143040"/>
        <c:scaling>
          <c:orientation val="minMax"/>
        </c:scaling>
        <c:delete val="0"/>
        <c:axPos val="b"/>
        <c:majorTickMark val="out"/>
        <c:minorTickMark val="none"/>
        <c:tickLblPos val="nextTo"/>
        <c:crossAx val="201144576"/>
        <c:crosses val="autoZero"/>
        <c:auto val="1"/>
        <c:lblAlgn val="ctr"/>
        <c:lblOffset val="100"/>
        <c:noMultiLvlLbl val="0"/>
      </c:catAx>
      <c:valAx>
        <c:axId val="2011445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11430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Semester</a:t>
            </a:r>
            <a:r>
              <a:rPr lang="en-US" baseline="0"/>
              <a:t> Ernollment Trends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Headcount!$B$58</c:f>
              <c:strCache>
                <c:ptCount val="1"/>
                <c:pt idx="0">
                  <c:v>Headcount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Headcount!$A$59:$A$68</c:f>
              <c:strCache>
                <c:ptCount val="10"/>
                <c:pt idx="0">
                  <c:v>Fall 2004</c:v>
                </c:pt>
                <c:pt idx="1">
                  <c:v>Fall 2005</c:v>
                </c:pt>
                <c:pt idx="2">
                  <c:v>Falll 2006</c:v>
                </c:pt>
                <c:pt idx="3">
                  <c:v>Fall 2007</c:v>
                </c:pt>
                <c:pt idx="4">
                  <c:v>Fall 2008</c:v>
                </c:pt>
                <c:pt idx="5">
                  <c:v>Fall 2009</c:v>
                </c:pt>
                <c:pt idx="6">
                  <c:v>Fall 2010   </c:v>
                </c:pt>
                <c:pt idx="7">
                  <c:v>Fall 2011</c:v>
                </c:pt>
                <c:pt idx="8">
                  <c:v>Fall 2012</c:v>
                </c:pt>
                <c:pt idx="9">
                  <c:v>Fall 2013</c:v>
                </c:pt>
              </c:strCache>
            </c:strRef>
          </c:cat>
          <c:val>
            <c:numRef>
              <c:f>Headcount!$B$59:$B$68</c:f>
              <c:numCache>
                <c:formatCode>General</c:formatCode>
                <c:ptCount val="10"/>
                <c:pt idx="0">
                  <c:v>2696</c:v>
                </c:pt>
                <c:pt idx="1">
                  <c:v>2379</c:v>
                </c:pt>
                <c:pt idx="2">
                  <c:v>2513</c:v>
                </c:pt>
                <c:pt idx="3">
                  <c:v>2366</c:v>
                </c:pt>
                <c:pt idx="4">
                  <c:v>2455</c:v>
                </c:pt>
                <c:pt idx="5">
                  <c:v>2758</c:v>
                </c:pt>
                <c:pt idx="6">
                  <c:v>2699</c:v>
                </c:pt>
                <c:pt idx="7">
                  <c:v>2913</c:v>
                </c:pt>
                <c:pt idx="8">
                  <c:v>2744</c:v>
                </c:pt>
                <c:pt idx="9">
                  <c:v>2446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631104"/>
        <c:axId val="123655296"/>
      </c:barChart>
      <c:catAx>
        <c:axId val="123631104"/>
        <c:scaling>
          <c:orientation val="minMax"/>
        </c:scaling>
        <c:delete val="0"/>
        <c:axPos val="b"/>
        <c:majorTickMark val="out"/>
        <c:minorTickMark val="none"/>
        <c:tickLblPos val="nextTo"/>
        <c:crossAx val="123655296"/>
        <c:crosses val="autoZero"/>
        <c:auto val="1"/>
        <c:lblAlgn val="ctr"/>
        <c:lblOffset val="100"/>
        <c:noMultiLvlLbl val="0"/>
      </c:catAx>
      <c:valAx>
        <c:axId val="123655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36311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studentType!$A$29</c:f>
              <c:strCache>
                <c:ptCount val="1"/>
                <c:pt idx="0">
                  <c:v>Fall 2004</c:v>
                </c:pt>
              </c:strCache>
            </c:strRef>
          </c:tx>
          <c:invertIfNegative val="0"/>
          <c:cat>
            <c:strRef>
              <c:f>studentType!$B$28:$D$28</c:f>
              <c:strCache>
                <c:ptCount val="3"/>
                <c:pt idx="0">
                  <c:v>New</c:v>
                </c:pt>
                <c:pt idx="1">
                  <c:v>Continuing</c:v>
                </c:pt>
                <c:pt idx="2">
                  <c:v>Returning</c:v>
                </c:pt>
              </c:strCache>
            </c:strRef>
          </c:cat>
          <c:val>
            <c:numRef>
              <c:f>studentType!$B$29:$D$29</c:f>
              <c:numCache>
                <c:formatCode>General</c:formatCode>
                <c:ptCount val="3"/>
                <c:pt idx="0">
                  <c:v>1049</c:v>
                </c:pt>
                <c:pt idx="1">
                  <c:v>1642</c:v>
                </c:pt>
              </c:numCache>
            </c:numRef>
          </c:val>
        </c:ser>
        <c:ser>
          <c:idx val="1"/>
          <c:order val="1"/>
          <c:tx>
            <c:strRef>
              <c:f>studentType!$A$30</c:f>
              <c:strCache>
                <c:ptCount val="1"/>
                <c:pt idx="0">
                  <c:v>Fall 2005</c:v>
                </c:pt>
              </c:strCache>
            </c:strRef>
          </c:tx>
          <c:invertIfNegative val="0"/>
          <c:cat>
            <c:strRef>
              <c:f>studentType!$B$28:$D$28</c:f>
              <c:strCache>
                <c:ptCount val="3"/>
                <c:pt idx="0">
                  <c:v>New</c:v>
                </c:pt>
                <c:pt idx="1">
                  <c:v>Continuing</c:v>
                </c:pt>
                <c:pt idx="2">
                  <c:v>Returning</c:v>
                </c:pt>
              </c:strCache>
            </c:strRef>
          </c:cat>
          <c:val>
            <c:numRef>
              <c:f>studentType!$B$30:$D$30</c:f>
              <c:numCache>
                <c:formatCode>General</c:formatCode>
                <c:ptCount val="3"/>
                <c:pt idx="0">
                  <c:v>782</c:v>
                </c:pt>
                <c:pt idx="1">
                  <c:v>1596</c:v>
                </c:pt>
                <c:pt idx="2">
                  <c:v>1</c:v>
                </c:pt>
              </c:numCache>
            </c:numRef>
          </c:val>
        </c:ser>
        <c:ser>
          <c:idx val="2"/>
          <c:order val="2"/>
          <c:tx>
            <c:strRef>
              <c:f>studentType!$A$31</c:f>
              <c:strCache>
                <c:ptCount val="1"/>
                <c:pt idx="0">
                  <c:v>Fall 2006</c:v>
                </c:pt>
              </c:strCache>
            </c:strRef>
          </c:tx>
          <c:invertIfNegative val="0"/>
          <c:cat>
            <c:strRef>
              <c:f>studentType!$B$28:$D$28</c:f>
              <c:strCache>
                <c:ptCount val="3"/>
                <c:pt idx="0">
                  <c:v>New</c:v>
                </c:pt>
                <c:pt idx="1">
                  <c:v>Continuing</c:v>
                </c:pt>
                <c:pt idx="2">
                  <c:v>Returning</c:v>
                </c:pt>
              </c:strCache>
            </c:strRef>
          </c:cat>
          <c:val>
            <c:numRef>
              <c:f>studentType!$B$31:$D$31</c:f>
              <c:numCache>
                <c:formatCode>General</c:formatCode>
                <c:ptCount val="3"/>
                <c:pt idx="0">
                  <c:v>1083</c:v>
                </c:pt>
                <c:pt idx="1">
                  <c:v>1430</c:v>
                </c:pt>
              </c:numCache>
            </c:numRef>
          </c:val>
        </c:ser>
        <c:ser>
          <c:idx val="3"/>
          <c:order val="3"/>
          <c:tx>
            <c:strRef>
              <c:f>studentType!$A$32</c:f>
              <c:strCache>
                <c:ptCount val="1"/>
                <c:pt idx="0">
                  <c:v>Fall 2007</c:v>
                </c:pt>
              </c:strCache>
            </c:strRef>
          </c:tx>
          <c:invertIfNegative val="0"/>
          <c:cat>
            <c:strRef>
              <c:f>studentType!$B$28:$D$28</c:f>
              <c:strCache>
                <c:ptCount val="3"/>
                <c:pt idx="0">
                  <c:v>New</c:v>
                </c:pt>
                <c:pt idx="1">
                  <c:v>Continuing</c:v>
                </c:pt>
                <c:pt idx="2">
                  <c:v>Returning</c:v>
                </c:pt>
              </c:strCache>
            </c:strRef>
          </c:cat>
          <c:val>
            <c:numRef>
              <c:f>studentType!$B$32:$D$32</c:f>
              <c:numCache>
                <c:formatCode>General</c:formatCode>
                <c:ptCount val="3"/>
                <c:pt idx="0">
                  <c:v>940</c:v>
                </c:pt>
                <c:pt idx="1">
                  <c:v>1425</c:v>
                </c:pt>
              </c:numCache>
            </c:numRef>
          </c:val>
        </c:ser>
        <c:ser>
          <c:idx val="4"/>
          <c:order val="4"/>
          <c:tx>
            <c:strRef>
              <c:f>studentType!$A$33</c:f>
              <c:strCache>
                <c:ptCount val="1"/>
                <c:pt idx="0">
                  <c:v>Fall 2008</c:v>
                </c:pt>
              </c:strCache>
            </c:strRef>
          </c:tx>
          <c:invertIfNegative val="0"/>
          <c:cat>
            <c:strRef>
              <c:f>studentType!$B$28:$D$28</c:f>
              <c:strCache>
                <c:ptCount val="3"/>
                <c:pt idx="0">
                  <c:v>New</c:v>
                </c:pt>
                <c:pt idx="1">
                  <c:v>Continuing</c:v>
                </c:pt>
                <c:pt idx="2">
                  <c:v>Returning</c:v>
                </c:pt>
              </c:strCache>
            </c:strRef>
          </c:cat>
          <c:val>
            <c:numRef>
              <c:f>studentType!$B$33:$D$33</c:f>
              <c:numCache>
                <c:formatCode>General</c:formatCode>
                <c:ptCount val="3"/>
                <c:pt idx="0">
                  <c:v>854</c:v>
                </c:pt>
                <c:pt idx="1">
                  <c:v>1508</c:v>
                </c:pt>
                <c:pt idx="2">
                  <c:v>80</c:v>
                </c:pt>
              </c:numCache>
            </c:numRef>
          </c:val>
        </c:ser>
        <c:ser>
          <c:idx val="5"/>
          <c:order val="5"/>
          <c:tx>
            <c:strRef>
              <c:f>studentType!$A$34</c:f>
              <c:strCache>
                <c:ptCount val="1"/>
                <c:pt idx="0">
                  <c:v>Fall 2009</c:v>
                </c:pt>
              </c:strCache>
            </c:strRef>
          </c:tx>
          <c:invertIfNegative val="0"/>
          <c:cat>
            <c:strRef>
              <c:f>studentType!$B$28:$D$28</c:f>
              <c:strCache>
                <c:ptCount val="3"/>
                <c:pt idx="0">
                  <c:v>New</c:v>
                </c:pt>
                <c:pt idx="1">
                  <c:v>Continuing</c:v>
                </c:pt>
                <c:pt idx="2">
                  <c:v>Returning</c:v>
                </c:pt>
              </c:strCache>
            </c:strRef>
          </c:cat>
          <c:val>
            <c:numRef>
              <c:f>studentType!$B$34:$D$34</c:f>
              <c:numCache>
                <c:formatCode>General</c:formatCode>
                <c:ptCount val="3"/>
                <c:pt idx="0">
                  <c:v>801</c:v>
                </c:pt>
                <c:pt idx="1">
                  <c:v>1752</c:v>
                </c:pt>
                <c:pt idx="2">
                  <c:v>205</c:v>
                </c:pt>
              </c:numCache>
            </c:numRef>
          </c:val>
        </c:ser>
        <c:ser>
          <c:idx val="6"/>
          <c:order val="6"/>
          <c:tx>
            <c:strRef>
              <c:f>studentType!$A$35</c:f>
              <c:strCache>
                <c:ptCount val="1"/>
                <c:pt idx="0">
                  <c:v>Fall 2010   </c:v>
                </c:pt>
              </c:strCache>
            </c:strRef>
          </c:tx>
          <c:invertIfNegative val="0"/>
          <c:cat>
            <c:strRef>
              <c:f>studentType!$B$28:$D$28</c:f>
              <c:strCache>
                <c:ptCount val="3"/>
                <c:pt idx="0">
                  <c:v>New</c:v>
                </c:pt>
                <c:pt idx="1">
                  <c:v>Continuing</c:v>
                </c:pt>
                <c:pt idx="2">
                  <c:v>Returning</c:v>
                </c:pt>
              </c:strCache>
            </c:strRef>
          </c:cat>
          <c:val>
            <c:numRef>
              <c:f>studentType!$B$35:$D$35</c:f>
              <c:numCache>
                <c:formatCode>General</c:formatCode>
                <c:ptCount val="3"/>
                <c:pt idx="0">
                  <c:v>654</c:v>
                </c:pt>
                <c:pt idx="1">
                  <c:v>1879</c:v>
                </c:pt>
                <c:pt idx="2">
                  <c:v>166</c:v>
                </c:pt>
              </c:numCache>
            </c:numRef>
          </c:val>
        </c:ser>
        <c:ser>
          <c:idx val="7"/>
          <c:order val="7"/>
          <c:tx>
            <c:strRef>
              <c:f>studentType!$A$36</c:f>
              <c:strCache>
                <c:ptCount val="1"/>
                <c:pt idx="0">
                  <c:v>Fall 2011</c:v>
                </c:pt>
              </c:strCache>
            </c:strRef>
          </c:tx>
          <c:invertIfNegative val="0"/>
          <c:cat>
            <c:strRef>
              <c:f>studentType!$B$28:$D$28</c:f>
              <c:strCache>
                <c:ptCount val="3"/>
                <c:pt idx="0">
                  <c:v>New</c:v>
                </c:pt>
                <c:pt idx="1">
                  <c:v>Continuing</c:v>
                </c:pt>
                <c:pt idx="2">
                  <c:v>Returning</c:v>
                </c:pt>
              </c:strCache>
            </c:strRef>
          </c:cat>
          <c:val>
            <c:numRef>
              <c:f>studentType!$B$36:$D$36</c:f>
              <c:numCache>
                <c:formatCode>General</c:formatCode>
                <c:ptCount val="3"/>
                <c:pt idx="0">
                  <c:v>743</c:v>
                </c:pt>
                <c:pt idx="1">
                  <c:v>2043</c:v>
                </c:pt>
                <c:pt idx="2">
                  <c:v>129</c:v>
                </c:pt>
              </c:numCache>
            </c:numRef>
          </c:val>
        </c:ser>
        <c:ser>
          <c:idx val="8"/>
          <c:order val="8"/>
          <c:tx>
            <c:strRef>
              <c:f>studentType!$A$37</c:f>
              <c:strCache>
                <c:ptCount val="1"/>
                <c:pt idx="0">
                  <c:v>Fall 2012</c:v>
                </c:pt>
              </c:strCache>
            </c:strRef>
          </c:tx>
          <c:invertIfNegative val="0"/>
          <c:cat>
            <c:strRef>
              <c:f>studentType!$B$28:$D$28</c:f>
              <c:strCache>
                <c:ptCount val="3"/>
                <c:pt idx="0">
                  <c:v>New</c:v>
                </c:pt>
                <c:pt idx="1">
                  <c:v>Continuing</c:v>
                </c:pt>
                <c:pt idx="2">
                  <c:v>Returning</c:v>
                </c:pt>
              </c:strCache>
            </c:strRef>
          </c:cat>
          <c:val>
            <c:numRef>
              <c:f>studentType!$B$37:$D$37</c:f>
              <c:numCache>
                <c:formatCode>General</c:formatCode>
                <c:ptCount val="3"/>
                <c:pt idx="0">
                  <c:v>700</c:v>
                </c:pt>
                <c:pt idx="1">
                  <c:v>1924</c:v>
                </c:pt>
                <c:pt idx="2">
                  <c:v>120</c:v>
                </c:pt>
              </c:numCache>
            </c:numRef>
          </c:val>
        </c:ser>
        <c:ser>
          <c:idx val="9"/>
          <c:order val="9"/>
          <c:tx>
            <c:strRef>
              <c:f>studentType!$A$38</c:f>
              <c:strCache>
                <c:ptCount val="1"/>
                <c:pt idx="0">
                  <c:v>Fall 2013</c:v>
                </c:pt>
              </c:strCache>
            </c:strRef>
          </c:tx>
          <c:invertIfNegative val="0"/>
          <c:cat>
            <c:strRef>
              <c:f>studentType!$B$28:$D$28</c:f>
              <c:strCache>
                <c:ptCount val="3"/>
                <c:pt idx="0">
                  <c:v>New</c:v>
                </c:pt>
                <c:pt idx="1">
                  <c:v>Continuing</c:v>
                </c:pt>
                <c:pt idx="2">
                  <c:v>Returning</c:v>
                </c:pt>
              </c:strCache>
            </c:strRef>
          </c:cat>
          <c:val>
            <c:numRef>
              <c:f>studentType!$B$38:$D$38</c:f>
              <c:numCache>
                <c:formatCode>General</c:formatCode>
                <c:ptCount val="3"/>
                <c:pt idx="0">
                  <c:v>481</c:v>
                </c:pt>
                <c:pt idx="1">
                  <c:v>1802</c:v>
                </c:pt>
                <c:pt idx="2">
                  <c:v>163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067776"/>
        <c:axId val="163069312"/>
      </c:barChart>
      <c:catAx>
        <c:axId val="163067776"/>
        <c:scaling>
          <c:orientation val="minMax"/>
        </c:scaling>
        <c:delete val="0"/>
        <c:axPos val="b"/>
        <c:majorTickMark val="out"/>
        <c:minorTickMark val="none"/>
        <c:tickLblPos val="nextTo"/>
        <c:crossAx val="163069312"/>
        <c:crosses val="autoZero"/>
        <c:auto val="1"/>
        <c:lblAlgn val="ctr"/>
        <c:lblOffset val="100"/>
        <c:noMultiLvlLbl val="0"/>
      </c:catAx>
      <c:valAx>
        <c:axId val="1630693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30677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Semesters Ernollment by Student Type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studentType!$A$3</c:f>
              <c:strCache>
                <c:ptCount val="1"/>
                <c:pt idx="0">
                  <c:v>Fall 2008</c:v>
                </c:pt>
              </c:strCache>
            </c:strRef>
          </c:tx>
          <c:invertIfNegative val="0"/>
          <c:cat>
            <c:strRef>
              <c:f>studentType!$B$2:$F$2</c:f>
              <c:strCache>
                <c:ptCount val="5"/>
                <c:pt idx="0">
                  <c:v>New</c:v>
                </c:pt>
                <c:pt idx="1">
                  <c:v>Continuing</c:v>
                </c:pt>
                <c:pt idx="2">
                  <c:v>Returning</c:v>
                </c:pt>
                <c:pt idx="3">
                  <c:v>Other</c:v>
                </c:pt>
                <c:pt idx="4">
                  <c:v>Unclassified</c:v>
                </c:pt>
              </c:strCache>
            </c:strRef>
          </c:cat>
          <c:val>
            <c:numRef>
              <c:f>studentType!$B$3:$F$3</c:f>
              <c:numCache>
                <c:formatCode>General</c:formatCode>
                <c:ptCount val="5"/>
                <c:pt idx="0">
                  <c:v>854</c:v>
                </c:pt>
                <c:pt idx="1">
                  <c:v>1508</c:v>
                </c:pt>
                <c:pt idx="2">
                  <c:v>80</c:v>
                </c:pt>
                <c:pt idx="3">
                  <c:v>12</c:v>
                </c:pt>
                <c:pt idx="4">
                  <c:v>12</c:v>
                </c:pt>
              </c:numCache>
            </c:numRef>
          </c:val>
        </c:ser>
        <c:ser>
          <c:idx val="1"/>
          <c:order val="1"/>
          <c:tx>
            <c:strRef>
              <c:f>studentType!$A$4</c:f>
              <c:strCache>
                <c:ptCount val="1"/>
                <c:pt idx="0">
                  <c:v>Fall 2009</c:v>
                </c:pt>
              </c:strCache>
            </c:strRef>
          </c:tx>
          <c:invertIfNegative val="0"/>
          <c:cat>
            <c:strRef>
              <c:f>studentType!$B$2:$F$2</c:f>
              <c:strCache>
                <c:ptCount val="5"/>
                <c:pt idx="0">
                  <c:v>New</c:v>
                </c:pt>
                <c:pt idx="1">
                  <c:v>Continuing</c:v>
                </c:pt>
                <c:pt idx="2">
                  <c:v>Returning</c:v>
                </c:pt>
                <c:pt idx="3">
                  <c:v>Other</c:v>
                </c:pt>
                <c:pt idx="4">
                  <c:v>Unclassified</c:v>
                </c:pt>
              </c:strCache>
            </c:strRef>
          </c:cat>
          <c:val>
            <c:numRef>
              <c:f>studentType!$B$4:$F$4</c:f>
              <c:numCache>
                <c:formatCode>General</c:formatCode>
                <c:ptCount val="5"/>
                <c:pt idx="0">
                  <c:v>801</c:v>
                </c:pt>
                <c:pt idx="1">
                  <c:v>1752</c:v>
                </c:pt>
                <c:pt idx="2">
                  <c:v>205</c:v>
                </c:pt>
              </c:numCache>
            </c:numRef>
          </c:val>
        </c:ser>
        <c:ser>
          <c:idx val="2"/>
          <c:order val="2"/>
          <c:tx>
            <c:strRef>
              <c:f>studentType!$A$5</c:f>
              <c:strCache>
                <c:ptCount val="1"/>
                <c:pt idx="0">
                  <c:v>Fall 2010   </c:v>
                </c:pt>
              </c:strCache>
            </c:strRef>
          </c:tx>
          <c:invertIfNegative val="0"/>
          <c:cat>
            <c:strRef>
              <c:f>studentType!$B$2:$F$2</c:f>
              <c:strCache>
                <c:ptCount val="5"/>
                <c:pt idx="0">
                  <c:v>New</c:v>
                </c:pt>
                <c:pt idx="1">
                  <c:v>Continuing</c:v>
                </c:pt>
                <c:pt idx="2">
                  <c:v>Returning</c:v>
                </c:pt>
                <c:pt idx="3">
                  <c:v>Other</c:v>
                </c:pt>
                <c:pt idx="4">
                  <c:v>Unclassified</c:v>
                </c:pt>
              </c:strCache>
            </c:strRef>
          </c:cat>
          <c:val>
            <c:numRef>
              <c:f>studentType!$B$5:$F$5</c:f>
              <c:numCache>
                <c:formatCode>General</c:formatCode>
                <c:ptCount val="5"/>
                <c:pt idx="0">
                  <c:v>654</c:v>
                </c:pt>
                <c:pt idx="1">
                  <c:v>1879</c:v>
                </c:pt>
                <c:pt idx="2">
                  <c:v>166</c:v>
                </c:pt>
              </c:numCache>
            </c:numRef>
          </c:val>
        </c:ser>
        <c:ser>
          <c:idx val="3"/>
          <c:order val="3"/>
          <c:tx>
            <c:strRef>
              <c:f>studentType!$A$6</c:f>
              <c:strCache>
                <c:ptCount val="1"/>
                <c:pt idx="0">
                  <c:v>Fall 2011</c:v>
                </c:pt>
              </c:strCache>
            </c:strRef>
          </c:tx>
          <c:invertIfNegative val="0"/>
          <c:cat>
            <c:strRef>
              <c:f>studentType!$B$2:$F$2</c:f>
              <c:strCache>
                <c:ptCount val="5"/>
                <c:pt idx="0">
                  <c:v>New</c:v>
                </c:pt>
                <c:pt idx="1">
                  <c:v>Continuing</c:v>
                </c:pt>
                <c:pt idx="2">
                  <c:v>Returning</c:v>
                </c:pt>
                <c:pt idx="3">
                  <c:v>Other</c:v>
                </c:pt>
                <c:pt idx="4">
                  <c:v>Unclassified</c:v>
                </c:pt>
              </c:strCache>
            </c:strRef>
          </c:cat>
          <c:val>
            <c:numRef>
              <c:f>studentType!$B$6:$F$6</c:f>
              <c:numCache>
                <c:formatCode>General</c:formatCode>
                <c:ptCount val="5"/>
                <c:pt idx="0">
                  <c:v>743</c:v>
                </c:pt>
                <c:pt idx="1">
                  <c:v>2043</c:v>
                </c:pt>
                <c:pt idx="2">
                  <c:v>129</c:v>
                </c:pt>
              </c:numCache>
            </c:numRef>
          </c:val>
        </c:ser>
        <c:ser>
          <c:idx val="4"/>
          <c:order val="4"/>
          <c:tx>
            <c:strRef>
              <c:f>studentType!$A$7</c:f>
              <c:strCache>
                <c:ptCount val="1"/>
                <c:pt idx="0">
                  <c:v>Fall 2012</c:v>
                </c:pt>
              </c:strCache>
            </c:strRef>
          </c:tx>
          <c:invertIfNegative val="0"/>
          <c:cat>
            <c:strRef>
              <c:f>studentType!$B$2:$F$2</c:f>
              <c:strCache>
                <c:ptCount val="5"/>
                <c:pt idx="0">
                  <c:v>New</c:v>
                </c:pt>
                <c:pt idx="1">
                  <c:v>Continuing</c:v>
                </c:pt>
                <c:pt idx="2">
                  <c:v>Returning</c:v>
                </c:pt>
                <c:pt idx="3">
                  <c:v>Other</c:v>
                </c:pt>
                <c:pt idx="4">
                  <c:v>Unclassified</c:v>
                </c:pt>
              </c:strCache>
            </c:strRef>
          </c:cat>
          <c:val>
            <c:numRef>
              <c:f>studentType!$B$7:$F$7</c:f>
              <c:numCache>
                <c:formatCode>General</c:formatCode>
                <c:ptCount val="5"/>
                <c:pt idx="0">
                  <c:v>700</c:v>
                </c:pt>
                <c:pt idx="1">
                  <c:v>1924</c:v>
                </c:pt>
                <c:pt idx="2">
                  <c:v>120</c:v>
                </c:pt>
              </c:numCache>
            </c:numRef>
          </c:val>
        </c:ser>
        <c:ser>
          <c:idx val="5"/>
          <c:order val="5"/>
          <c:tx>
            <c:strRef>
              <c:f>studentType!$A$8</c:f>
              <c:strCache>
                <c:ptCount val="1"/>
                <c:pt idx="0">
                  <c:v>Fall 2013</c:v>
                </c:pt>
              </c:strCache>
            </c:strRef>
          </c:tx>
          <c:invertIfNegative val="0"/>
          <c:cat>
            <c:strRef>
              <c:f>studentType!$B$2:$F$2</c:f>
              <c:strCache>
                <c:ptCount val="5"/>
                <c:pt idx="0">
                  <c:v>New</c:v>
                </c:pt>
                <c:pt idx="1">
                  <c:v>Continuing</c:v>
                </c:pt>
                <c:pt idx="2">
                  <c:v>Returning</c:v>
                </c:pt>
                <c:pt idx="3">
                  <c:v>Other</c:v>
                </c:pt>
                <c:pt idx="4">
                  <c:v>Unclassified</c:v>
                </c:pt>
              </c:strCache>
            </c:strRef>
          </c:cat>
          <c:val>
            <c:numRef>
              <c:f>studentType!$B$8:$F$8</c:f>
              <c:numCache>
                <c:formatCode>General</c:formatCode>
                <c:ptCount val="5"/>
                <c:pt idx="0">
                  <c:v>481</c:v>
                </c:pt>
                <c:pt idx="1">
                  <c:v>1802</c:v>
                </c:pt>
                <c:pt idx="2">
                  <c:v>163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097600"/>
        <c:axId val="163107584"/>
      </c:barChart>
      <c:catAx>
        <c:axId val="163097600"/>
        <c:scaling>
          <c:orientation val="minMax"/>
        </c:scaling>
        <c:delete val="0"/>
        <c:axPos val="b"/>
        <c:majorTickMark val="out"/>
        <c:minorTickMark val="none"/>
        <c:tickLblPos val="nextTo"/>
        <c:crossAx val="163107584"/>
        <c:crosses val="autoZero"/>
        <c:auto val="1"/>
        <c:lblAlgn val="ctr"/>
        <c:lblOffset val="100"/>
        <c:noMultiLvlLbl val="0"/>
      </c:catAx>
      <c:valAx>
        <c:axId val="163107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30976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Semester Enrollment by Degree 2008 - 2013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degreeType!$A$3</c:f>
              <c:strCache>
                <c:ptCount val="1"/>
                <c:pt idx="0">
                  <c:v>Fall 2008</c:v>
                </c:pt>
              </c:strCache>
            </c:strRef>
          </c:tx>
          <c:invertIfNegative val="0"/>
          <c:cat>
            <c:strRef>
              <c:f>degreeType!$B$2:$H$2</c:f>
              <c:strCache>
                <c:ptCount val="7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  <c:pt idx="6">
                  <c:v>UC/UD</c:v>
                </c:pt>
              </c:strCache>
            </c:strRef>
          </c:cat>
          <c:val>
            <c:numRef>
              <c:f>degreeType!$B$3:$H$3</c:f>
              <c:numCache>
                <c:formatCode>General</c:formatCode>
                <c:ptCount val="7"/>
                <c:pt idx="0">
                  <c:v>537</c:v>
                </c:pt>
                <c:pt idx="1">
                  <c:v>67</c:v>
                </c:pt>
                <c:pt idx="2">
                  <c:v>678</c:v>
                </c:pt>
                <c:pt idx="3">
                  <c:v>35</c:v>
                </c:pt>
                <c:pt idx="4">
                  <c:v>1084</c:v>
                </c:pt>
                <c:pt idx="5">
                  <c:v>52</c:v>
                </c:pt>
                <c:pt idx="6">
                  <c:v>2</c:v>
                </c:pt>
              </c:numCache>
            </c:numRef>
          </c:val>
        </c:ser>
        <c:ser>
          <c:idx val="1"/>
          <c:order val="1"/>
          <c:tx>
            <c:strRef>
              <c:f>degreeType!$A$4</c:f>
              <c:strCache>
                <c:ptCount val="1"/>
                <c:pt idx="0">
                  <c:v>Fall 2009</c:v>
                </c:pt>
              </c:strCache>
            </c:strRef>
          </c:tx>
          <c:invertIfNegative val="0"/>
          <c:cat>
            <c:strRef>
              <c:f>degreeType!$B$2:$H$2</c:f>
              <c:strCache>
                <c:ptCount val="7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  <c:pt idx="6">
                  <c:v>UC/UD</c:v>
                </c:pt>
              </c:strCache>
            </c:strRef>
          </c:cat>
          <c:val>
            <c:numRef>
              <c:f>degreeType!$B$4:$H$4</c:f>
              <c:numCache>
                <c:formatCode>General</c:formatCode>
                <c:ptCount val="7"/>
                <c:pt idx="0">
                  <c:v>574</c:v>
                </c:pt>
                <c:pt idx="1">
                  <c:v>63</c:v>
                </c:pt>
                <c:pt idx="2">
                  <c:v>734</c:v>
                </c:pt>
                <c:pt idx="3">
                  <c:v>51</c:v>
                </c:pt>
                <c:pt idx="4">
                  <c:v>1214</c:v>
                </c:pt>
                <c:pt idx="5">
                  <c:v>105</c:v>
                </c:pt>
                <c:pt idx="6">
                  <c:v>17</c:v>
                </c:pt>
              </c:numCache>
            </c:numRef>
          </c:val>
        </c:ser>
        <c:ser>
          <c:idx val="2"/>
          <c:order val="2"/>
          <c:tx>
            <c:strRef>
              <c:f>degreeType!$A$5</c:f>
              <c:strCache>
                <c:ptCount val="1"/>
                <c:pt idx="0">
                  <c:v>Fall 2010   </c:v>
                </c:pt>
              </c:strCache>
            </c:strRef>
          </c:tx>
          <c:invertIfNegative val="0"/>
          <c:cat>
            <c:strRef>
              <c:f>degreeType!$B$2:$H$2</c:f>
              <c:strCache>
                <c:ptCount val="7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  <c:pt idx="6">
                  <c:v>UC/UD</c:v>
                </c:pt>
              </c:strCache>
            </c:strRef>
          </c:cat>
          <c:val>
            <c:numRef>
              <c:f>degreeType!$B$5:$H$5</c:f>
              <c:numCache>
                <c:formatCode>General</c:formatCode>
                <c:ptCount val="7"/>
                <c:pt idx="0">
                  <c:v>911</c:v>
                </c:pt>
                <c:pt idx="1">
                  <c:v>104</c:v>
                </c:pt>
                <c:pt idx="2">
                  <c:v>699</c:v>
                </c:pt>
                <c:pt idx="3">
                  <c:v>36</c:v>
                </c:pt>
                <c:pt idx="4">
                  <c:v>827</c:v>
                </c:pt>
                <c:pt idx="5">
                  <c:v>114</c:v>
                </c:pt>
                <c:pt idx="6">
                  <c:v>8</c:v>
                </c:pt>
              </c:numCache>
            </c:numRef>
          </c:val>
        </c:ser>
        <c:ser>
          <c:idx val="3"/>
          <c:order val="3"/>
          <c:tx>
            <c:strRef>
              <c:f>degreeType!$A$6</c:f>
              <c:strCache>
                <c:ptCount val="1"/>
                <c:pt idx="0">
                  <c:v>Fall 2011</c:v>
                </c:pt>
              </c:strCache>
            </c:strRef>
          </c:tx>
          <c:invertIfNegative val="0"/>
          <c:cat>
            <c:strRef>
              <c:f>degreeType!$B$2:$H$2</c:f>
              <c:strCache>
                <c:ptCount val="7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  <c:pt idx="6">
                  <c:v>UC/UD</c:v>
                </c:pt>
              </c:strCache>
            </c:strRef>
          </c:cat>
          <c:val>
            <c:numRef>
              <c:f>degreeType!$B$6:$H$6</c:f>
              <c:numCache>
                <c:formatCode>General</c:formatCode>
                <c:ptCount val="7"/>
                <c:pt idx="0">
                  <c:v>1114</c:v>
                </c:pt>
                <c:pt idx="1">
                  <c:v>181</c:v>
                </c:pt>
                <c:pt idx="2">
                  <c:v>732</c:v>
                </c:pt>
                <c:pt idx="3">
                  <c:v>49</c:v>
                </c:pt>
                <c:pt idx="4">
                  <c:v>725</c:v>
                </c:pt>
                <c:pt idx="5">
                  <c:v>109</c:v>
                </c:pt>
                <c:pt idx="6">
                  <c:v>0</c:v>
                </c:pt>
              </c:numCache>
            </c:numRef>
          </c:val>
        </c:ser>
        <c:ser>
          <c:idx val="4"/>
          <c:order val="4"/>
          <c:tx>
            <c:strRef>
              <c:f>degreeType!$A$7</c:f>
              <c:strCache>
                <c:ptCount val="1"/>
                <c:pt idx="0">
                  <c:v>Fall 2012</c:v>
                </c:pt>
              </c:strCache>
            </c:strRef>
          </c:tx>
          <c:invertIfNegative val="0"/>
          <c:cat>
            <c:strRef>
              <c:f>degreeType!$B$2:$H$2</c:f>
              <c:strCache>
                <c:ptCount val="7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  <c:pt idx="6">
                  <c:v>UC/UD</c:v>
                </c:pt>
              </c:strCache>
            </c:strRef>
          </c:cat>
          <c:val>
            <c:numRef>
              <c:f>degreeType!$B$7:$H$7</c:f>
              <c:numCache>
                <c:formatCode>General</c:formatCode>
                <c:ptCount val="7"/>
                <c:pt idx="0">
                  <c:v>1029</c:v>
                </c:pt>
                <c:pt idx="1">
                  <c:v>183</c:v>
                </c:pt>
                <c:pt idx="2">
                  <c:v>727</c:v>
                </c:pt>
                <c:pt idx="3">
                  <c:v>43</c:v>
                </c:pt>
                <c:pt idx="4">
                  <c:v>713</c:v>
                </c:pt>
                <c:pt idx="5">
                  <c:v>44</c:v>
                </c:pt>
                <c:pt idx="6">
                  <c:v>6</c:v>
                </c:pt>
              </c:numCache>
            </c:numRef>
          </c:val>
        </c:ser>
        <c:ser>
          <c:idx val="5"/>
          <c:order val="5"/>
          <c:tx>
            <c:strRef>
              <c:f>degreeType!$A$8</c:f>
              <c:strCache>
                <c:ptCount val="1"/>
                <c:pt idx="0">
                  <c:v>Fall 2013</c:v>
                </c:pt>
              </c:strCache>
            </c:strRef>
          </c:tx>
          <c:invertIfNegative val="0"/>
          <c:cat>
            <c:strRef>
              <c:f>degreeType!$B$2:$H$2</c:f>
              <c:strCache>
                <c:ptCount val="7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  <c:pt idx="6">
                  <c:v>UC/UD</c:v>
                </c:pt>
              </c:strCache>
            </c:strRef>
          </c:cat>
          <c:val>
            <c:numRef>
              <c:f>degreeType!$B$8:$H$8</c:f>
              <c:numCache>
                <c:formatCode>General</c:formatCode>
                <c:ptCount val="7"/>
                <c:pt idx="0">
                  <c:v>878</c:v>
                </c:pt>
                <c:pt idx="1">
                  <c:v>150</c:v>
                </c:pt>
                <c:pt idx="2">
                  <c:v>602</c:v>
                </c:pt>
                <c:pt idx="3">
                  <c:v>37</c:v>
                </c:pt>
                <c:pt idx="4">
                  <c:v>699</c:v>
                </c:pt>
                <c:pt idx="5">
                  <c:v>60</c:v>
                </c:pt>
                <c:pt idx="6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491584"/>
        <c:axId val="137493120"/>
      </c:barChart>
      <c:catAx>
        <c:axId val="137491584"/>
        <c:scaling>
          <c:orientation val="minMax"/>
        </c:scaling>
        <c:delete val="0"/>
        <c:axPos val="b"/>
        <c:majorTickMark val="none"/>
        <c:minorTickMark val="none"/>
        <c:tickLblPos val="nextTo"/>
        <c:crossAx val="137493120"/>
        <c:crosses val="autoZero"/>
        <c:auto val="1"/>
        <c:lblAlgn val="ctr"/>
        <c:lblOffset val="100"/>
        <c:noMultiLvlLbl val="0"/>
      </c:catAx>
      <c:valAx>
        <c:axId val="1374931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Students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3749158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Semester</a:t>
            </a:r>
            <a:r>
              <a:rPr lang="en-US" sz="1200" baseline="0"/>
              <a:t> Degree Type 2004 - 2013</a:t>
            </a:r>
            <a:endParaRPr lang="en-US" sz="12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degreeType!$A$28</c:f>
              <c:strCache>
                <c:ptCount val="1"/>
                <c:pt idx="0">
                  <c:v>Fall 2004</c:v>
                </c:pt>
              </c:strCache>
            </c:strRef>
          </c:tx>
          <c:invertIfNegative val="0"/>
          <c:cat>
            <c:strRef>
              <c:f>degreeType!$B$27:$H$27</c:f>
              <c:strCache>
                <c:ptCount val="7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  <c:pt idx="6">
                  <c:v>UC/UD</c:v>
                </c:pt>
              </c:strCache>
            </c:strRef>
          </c:cat>
          <c:val>
            <c:numRef>
              <c:f>degreeType!$B$28:$H$28</c:f>
              <c:numCache>
                <c:formatCode>General</c:formatCode>
                <c:ptCount val="7"/>
                <c:pt idx="0">
                  <c:v>645</c:v>
                </c:pt>
                <c:pt idx="1">
                  <c:v>94</c:v>
                </c:pt>
                <c:pt idx="2">
                  <c:v>1155</c:v>
                </c:pt>
                <c:pt idx="4">
                  <c:v>735</c:v>
                </c:pt>
                <c:pt idx="5">
                  <c:v>67</c:v>
                </c:pt>
              </c:numCache>
            </c:numRef>
          </c:val>
        </c:ser>
        <c:ser>
          <c:idx val="1"/>
          <c:order val="1"/>
          <c:tx>
            <c:strRef>
              <c:f>degreeType!$A$29</c:f>
              <c:strCache>
                <c:ptCount val="1"/>
                <c:pt idx="0">
                  <c:v>Fall 2005</c:v>
                </c:pt>
              </c:strCache>
            </c:strRef>
          </c:tx>
          <c:invertIfNegative val="0"/>
          <c:cat>
            <c:strRef>
              <c:f>degreeType!$B$27:$H$27</c:f>
              <c:strCache>
                <c:ptCount val="7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  <c:pt idx="6">
                  <c:v>UC/UD</c:v>
                </c:pt>
              </c:strCache>
            </c:strRef>
          </c:cat>
          <c:val>
            <c:numRef>
              <c:f>degreeType!$B$29:$H$29</c:f>
              <c:numCache>
                <c:formatCode>General</c:formatCode>
                <c:ptCount val="7"/>
                <c:pt idx="0">
                  <c:v>644</c:v>
                </c:pt>
                <c:pt idx="1">
                  <c:v>102</c:v>
                </c:pt>
                <c:pt idx="2">
                  <c:v>1014</c:v>
                </c:pt>
                <c:pt idx="4">
                  <c:v>579</c:v>
                </c:pt>
                <c:pt idx="5">
                  <c:v>40</c:v>
                </c:pt>
              </c:numCache>
            </c:numRef>
          </c:val>
        </c:ser>
        <c:ser>
          <c:idx val="2"/>
          <c:order val="2"/>
          <c:tx>
            <c:strRef>
              <c:f>degreeType!$A$30</c:f>
              <c:strCache>
                <c:ptCount val="1"/>
                <c:pt idx="0">
                  <c:v>Fall 2006</c:v>
                </c:pt>
              </c:strCache>
            </c:strRef>
          </c:tx>
          <c:invertIfNegative val="0"/>
          <c:cat>
            <c:strRef>
              <c:f>degreeType!$B$27:$H$27</c:f>
              <c:strCache>
                <c:ptCount val="7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  <c:pt idx="6">
                  <c:v>UC/UD</c:v>
                </c:pt>
              </c:strCache>
            </c:strRef>
          </c:cat>
          <c:val>
            <c:numRef>
              <c:f>degreeType!$B$30:$H$30</c:f>
              <c:numCache>
                <c:formatCode>General</c:formatCode>
                <c:ptCount val="7"/>
                <c:pt idx="0">
                  <c:v>682</c:v>
                </c:pt>
                <c:pt idx="1">
                  <c:v>81</c:v>
                </c:pt>
                <c:pt idx="2">
                  <c:v>923</c:v>
                </c:pt>
                <c:pt idx="4">
                  <c:v>799</c:v>
                </c:pt>
                <c:pt idx="5">
                  <c:v>28</c:v>
                </c:pt>
              </c:numCache>
            </c:numRef>
          </c:val>
        </c:ser>
        <c:ser>
          <c:idx val="3"/>
          <c:order val="3"/>
          <c:tx>
            <c:strRef>
              <c:f>degreeType!$A$31</c:f>
              <c:strCache>
                <c:ptCount val="1"/>
                <c:pt idx="0">
                  <c:v>Fall 2007</c:v>
                </c:pt>
              </c:strCache>
            </c:strRef>
          </c:tx>
          <c:invertIfNegative val="0"/>
          <c:cat>
            <c:strRef>
              <c:f>degreeType!$B$27:$H$27</c:f>
              <c:strCache>
                <c:ptCount val="7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  <c:pt idx="6">
                  <c:v>UC/UD</c:v>
                </c:pt>
              </c:strCache>
            </c:strRef>
          </c:cat>
          <c:val>
            <c:numRef>
              <c:f>degreeType!$B$31:$H$31</c:f>
              <c:numCache>
                <c:formatCode>General</c:formatCode>
                <c:ptCount val="7"/>
                <c:pt idx="0">
                  <c:v>608</c:v>
                </c:pt>
                <c:pt idx="1">
                  <c:v>49</c:v>
                </c:pt>
                <c:pt idx="2">
                  <c:v>825</c:v>
                </c:pt>
                <c:pt idx="3">
                  <c:v>1</c:v>
                </c:pt>
                <c:pt idx="4">
                  <c:v>862</c:v>
                </c:pt>
                <c:pt idx="5">
                  <c:v>21</c:v>
                </c:pt>
              </c:numCache>
            </c:numRef>
          </c:val>
        </c:ser>
        <c:ser>
          <c:idx val="4"/>
          <c:order val="4"/>
          <c:tx>
            <c:strRef>
              <c:f>degreeType!$A$32</c:f>
              <c:strCache>
                <c:ptCount val="1"/>
                <c:pt idx="0">
                  <c:v>Fall 2008</c:v>
                </c:pt>
              </c:strCache>
            </c:strRef>
          </c:tx>
          <c:invertIfNegative val="0"/>
          <c:cat>
            <c:strRef>
              <c:f>degreeType!$B$27:$H$27</c:f>
              <c:strCache>
                <c:ptCount val="7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  <c:pt idx="6">
                  <c:v>UC/UD</c:v>
                </c:pt>
              </c:strCache>
            </c:strRef>
          </c:cat>
          <c:val>
            <c:numRef>
              <c:f>degreeType!$B$32:$H$32</c:f>
              <c:numCache>
                <c:formatCode>General</c:formatCode>
                <c:ptCount val="7"/>
                <c:pt idx="0">
                  <c:v>537</c:v>
                </c:pt>
                <c:pt idx="1">
                  <c:v>67</c:v>
                </c:pt>
                <c:pt idx="2">
                  <c:v>678</c:v>
                </c:pt>
                <c:pt idx="3">
                  <c:v>35</c:v>
                </c:pt>
                <c:pt idx="4">
                  <c:v>1084</c:v>
                </c:pt>
                <c:pt idx="5">
                  <c:v>52</c:v>
                </c:pt>
                <c:pt idx="6">
                  <c:v>2</c:v>
                </c:pt>
              </c:numCache>
            </c:numRef>
          </c:val>
        </c:ser>
        <c:ser>
          <c:idx val="5"/>
          <c:order val="5"/>
          <c:tx>
            <c:strRef>
              <c:f>degreeType!$A$33</c:f>
              <c:strCache>
                <c:ptCount val="1"/>
                <c:pt idx="0">
                  <c:v>Fall 2009</c:v>
                </c:pt>
              </c:strCache>
            </c:strRef>
          </c:tx>
          <c:invertIfNegative val="0"/>
          <c:cat>
            <c:strRef>
              <c:f>degreeType!$B$27:$H$27</c:f>
              <c:strCache>
                <c:ptCount val="7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  <c:pt idx="6">
                  <c:v>UC/UD</c:v>
                </c:pt>
              </c:strCache>
            </c:strRef>
          </c:cat>
          <c:val>
            <c:numRef>
              <c:f>degreeType!$B$33:$H$33</c:f>
              <c:numCache>
                <c:formatCode>General</c:formatCode>
                <c:ptCount val="7"/>
                <c:pt idx="0">
                  <c:v>574</c:v>
                </c:pt>
                <c:pt idx="1">
                  <c:v>63</c:v>
                </c:pt>
                <c:pt idx="2">
                  <c:v>734</c:v>
                </c:pt>
                <c:pt idx="3">
                  <c:v>51</c:v>
                </c:pt>
                <c:pt idx="4">
                  <c:v>1214</c:v>
                </c:pt>
                <c:pt idx="5">
                  <c:v>105</c:v>
                </c:pt>
                <c:pt idx="6">
                  <c:v>17</c:v>
                </c:pt>
              </c:numCache>
            </c:numRef>
          </c:val>
        </c:ser>
        <c:ser>
          <c:idx val="6"/>
          <c:order val="6"/>
          <c:tx>
            <c:strRef>
              <c:f>degreeType!$A$34</c:f>
              <c:strCache>
                <c:ptCount val="1"/>
                <c:pt idx="0">
                  <c:v>Fall 2010   </c:v>
                </c:pt>
              </c:strCache>
            </c:strRef>
          </c:tx>
          <c:invertIfNegative val="0"/>
          <c:cat>
            <c:strRef>
              <c:f>degreeType!$B$27:$H$27</c:f>
              <c:strCache>
                <c:ptCount val="7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  <c:pt idx="6">
                  <c:v>UC/UD</c:v>
                </c:pt>
              </c:strCache>
            </c:strRef>
          </c:cat>
          <c:val>
            <c:numRef>
              <c:f>degreeType!$B$34:$H$34</c:f>
              <c:numCache>
                <c:formatCode>General</c:formatCode>
                <c:ptCount val="7"/>
                <c:pt idx="0">
                  <c:v>911</c:v>
                </c:pt>
                <c:pt idx="1">
                  <c:v>104</c:v>
                </c:pt>
                <c:pt idx="2">
                  <c:v>699</c:v>
                </c:pt>
                <c:pt idx="3">
                  <c:v>36</c:v>
                </c:pt>
                <c:pt idx="4">
                  <c:v>827</c:v>
                </c:pt>
                <c:pt idx="5">
                  <c:v>114</c:v>
                </c:pt>
                <c:pt idx="6">
                  <c:v>8</c:v>
                </c:pt>
              </c:numCache>
            </c:numRef>
          </c:val>
        </c:ser>
        <c:ser>
          <c:idx val="7"/>
          <c:order val="7"/>
          <c:tx>
            <c:strRef>
              <c:f>degreeType!$A$35</c:f>
              <c:strCache>
                <c:ptCount val="1"/>
                <c:pt idx="0">
                  <c:v>Fall 2011</c:v>
                </c:pt>
              </c:strCache>
            </c:strRef>
          </c:tx>
          <c:invertIfNegative val="0"/>
          <c:cat>
            <c:strRef>
              <c:f>degreeType!$B$27:$H$27</c:f>
              <c:strCache>
                <c:ptCount val="7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  <c:pt idx="6">
                  <c:v>UC/UD</c:v>
                </c:pt>
              </c:strCache>
            </c:strRef>
          </c:cat>
          <c:val>
            <c:numRef>
              <c:f>degreeType!$B$35:$H$35</c:f>
              <c:numCache>
                <c:formatCode>General</c:formatCode>
                <c:ptCount val="7"/>
                <c:pt idx="0">
                  <c:v>1114</c:v>
                </c:pt>
                <c:pt idx="1">
                  <c:v>181</c:v>
                </c:pt>
                <c:pt idx="2">
                  <c:v>732</c:v>
                </c:pt>
                <c:pt idx="3">
                  <c:v>49</c:v>
                </c:pt>
                <c:pt idx="4">
                  <c:v>725</c:v>
                </c:pt>
                <c:pt idx="5">
                  <c:v>109</c:v>
                </c:pt>
                <c:pt idx="6">
                  <c:v>0</c:v>
                </c:pt>
              </c:numCache>
            </c:numRef>
          </c:val>
        </c:ser>
        <c:ser>
          <c:idx val="8"/>
          <c:order val="8"/>
          <c:tx>
            <c:strRef>
              <c:f>degreeType!$A$36</c:f>
              <c:strCache>
                <c:ptCount val="1"/>
                <c:pt idx="0">
                  <c:v>Fall 2012</c:v>
                </c:pt>
              </c:strCache>
            </c:strRef>
          </c:tx>
          <c:invertIfNegative val="0"/>
          <c:cat>
            <c:strRef>
              <c:f>degreeType!$B$27:$H$27</c:f>
              <c:strCache>
                <c:ptCount val="7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  <c:pt idx="6">
                  <c:v>UC/UD</c:v>
                </c:pt>
              </c:strCache>
            </c:strRef>
          </c:cat>
          <c:val>
            <c:numRef>
              <c:f>degreeType!$B$36:$H$36</c:f>
              <c:numCache>
                <c:formatCode>General</c:formatCode>
                <c:ptCount val="7"/>
                <c:pt idx="0">
                  <c:v>1029</c:v>
                </c:pt>
                <c:pt idx="1">
                  <c:v>183</c:v>
                </c:pt>
                <c:pt idx="2">
                  <c:v>727</c:v>
                </c:pt>
                <c:pt idx="3">
                  <c:v>43</c:v>
                </c:pt>
                <c:pt idx="4">
                  <c:v>713</c:v>
                </c:pt>
                <c:pt idx="5">
                  <c:v>44</c:v>
                </c:pt>
                <c:pt idx="6">
                  <c:v>6</c:v>
                </c:pt>
              </c:numCache>
            </c:numRef>
          </c:val>
        </c:ser>
        <c:ser>
          <c:idx val="9"/>
          <c:order val="9"/>
          <c:tx>
            <c:strRef>
              <c:f>degreeType!$A$37</c:f>
              <c:strCache>
                <c:ptCount val="1"/>
                <c:pt idx="0">
                  <c:v>Fall 2013</c:v>
                </c:pt>
              </c:strCache>
            </c:strRef>
          </c:tx>
          <c:invertIfNegative val="0"/>
          <c:cat>
            <c:strRef>
              <c:f>degreeType!$B$27:$H$27</c:f>
              <c:strCache>
                <c:ptCount val="7"/>
                <c:pt idx="0">
                  <c:v>AA</c:v>
                </c:pt>
                <c:pt idx="1">
                  <c:v>AAS</c:v>
                </c:pt>
                <c:pt idx="2">
                  <c:v>AS</c:v>
                </c:pt>
                <c:pt idx="3">
                  <c:v>BA</c:v>
                </c:pt>
                <c:pt idx="4">
                  <c:v>CA</c:v>
                </c:pt>
                <c:pt idx="5">
                  <c:v>TYC</c:v>
                </c:pt>
                <c:pt idx="6">
                  <c:v>UC/UD</c:v>
                </c:pt>
              </c:strCache>
            </c:strRef>
          </c:cat>
          <c:val>
            <c:numRef>
              <c:f>degreeType!$B$37:$H$37</c:f>
              <c:numCache>
                <c:formatCode>General</c:formatCode>
                <c:ptCount val="7"/>
                <c:pt idx="0">
                  <c:v>878</c:v>
                </c:pt>
                <c:pt idx="1">
                  <c:v>150</c:v>
                </c:pt>
                <c:pt idx="2">
                  <c:v>602</c:v>
                </c:pt>
                <c:pt idx="3">
                  <c:v>37</c:v>
                </c:pt>
                <c:pt idx="4">
                  <c:v>699</c:v>
                </c:pt>
                <c:pt idx="5">
                  <c:v>60</c:v>
                </c:pt>
                <c:pt idx="6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603008"/>
        <c:axId val="164604544"/>
      </c:barChart>
      <c:catAx>
        <c:axId val="164603008"/>
        <c:scaling>
          <c:orientation val="minMax"/>
        </c:scaling>
        <c:delete val="0"/>
        <c:axPos val="b"/>
        <c:majorTickMark val="none"/>
        <c:minorTickMark val="none"/>
        <c:tickLblPos val="nextTo"/>
        <c:crossAx val="164604544"/>
        <c:crosses val="autoZero"/>
        <c:auto val="1"/>
        <c:lblAlgn val="ctr"/>
        <c:lblOffset val="100"/>
        <c:noMultiLvlLbl val="0"/>
      </c:catAx>
      <c:valAx>
        <c:axId val="1646045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646030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Semester Enrollment by State of Orgin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stateOrigin!$A$3</c:f>
              <c:strCache>
                <c:ptCount val="1"/>
                <c:pt idx="0">
                  <c:v>Fall2008</c:v>
                </c:pt>
              </c:strCache>
            </c:strRef>
          </c:tx>
          <c:invertIfNegative val="0"/>
          <c:cat>
            <c:strRef>
              <c:f>stateOrigin!$B$2:$F$2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stateOrigin!$B$3:$F$3</c:f>
              <c:numCache>
                <c:formatCode>General</c:formatCode>
                <c:ptCount val="5"/>
                <c:pt idx="0">
                  <c:v>563</c:v>
                </c:pt>
                <c:pt idx="1">
                  <c:v>293</c:v>
                </c:pt>
                <c:pt idx="2">
                  <c:v>1294</c:v>
                </c:pt>
                <c:pt idx="3">
                  <c:v>300</c:v>
                </c:pt>
                <c:pt idx="4">
                  <c:v>5</c:v>
                </c:pt>
              </c:numCache>
            </c:numRef>
          </c:val>
        </c:ser>
        <c:ser>
          <c:idx val="1"/>
          <c:order val="1"/>
          <c:tx>
            <c:strRef>
              <c:f>stateOrigin!$A$4</c:f>
              <c:strCache>
                <c:ptCount val="1"/>
                <c:pt idx="0">
                  <c:v>Fall2009</c:v>
                </c:pt>
              </c:strCache>
            </c:strRef>
          </c:tx>
          <c:invertIfNegative val="0"/>
          <c:cat>
            <c:strRef>
              <c:f>stateOrigin!$B$2:$F$2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stateOrigin!$B$4:$F$4</c:f>
              <c:numCache>
                <c:formatCode>General</c:formatCode>
                <c:ptCount val="5"/>
                <c:pt idx="0">
                  <c:v>675</c:v>
                </c:pt>
                <c:pt idx="1">
                  <c:v>280</c:v>
                </c:pt>
                <c:pt idx="2">
                  <c:v>1458</c:v>
                </c:pt>
                <c:pt idx="3">
                  <c:v>341</c:v>
                </c:pt>
                <c:pt idx="4">
                  <c:v>4</c:v>
                </c:pt>
              </c:numCache>
            </c:numRef>
          </c:val>
        </c:ser>
        <c:ser>
          <c:idx val="2"/>
          <c:order val="2"/>
          <c:tx>
            <c:strRef>
              <c:f>stateOrigin!$A$5</c:f>
              <c:strCache>
                <c:ptCount val="1"/>
                <c:pt idx="0">
                  <c:v>Fall2010</c:v>
                </c:pt>
              </c:strCache>
            </c:strRef>
          </c:tx>
          <c:invertIfNegative val="0"/>
          <c:cat>
            <c:strRef>
              <c:f>stateOrigin!$B$2:$F$2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stateOrigin!$B$5:$F$5</c:f>
              <c:numCache>
                <c:formatCode>General</c:formatCode>
                <c:ptCount val="5"/>
                <c:pt idx="0">
                  <c:v>565</c:v>
                </c:pt>
                <c:pt idx="1">
                  <c:v>274</c:v>
                </c:pt>
                <c:pt idx="2">
                  <c:v>1538</c:v>
                </c:pt>
                <c:pt idx="3">
                  <c:v>313</c:v>
                </c:pt>
                <c:pt idx="4">
                  <c:v>9</c:v>
                </c:pt>
              </c:numCache>
            </c:numRef>
          </c:val>
        </c:ser>
        <c:ser>
          <c:idx val="3"/>
          <c:order val="3"/>
          <c:tx>
            <c:strRef>
              <c:f>stateOrigin!$A$6</c:f>
              <c:strCache>
                <c:ptCount val="1"/>
                <c:pt idx="0">
                  <c:v>Fall2011</c:v>
                </c:pt>
              </c:strCache>
            </c:strRef>
          </c:tx>
          <c:invertIfNegative val="0"/>
          <c:cat>
            <c:strRef>
              <c:f>stateOrigin!$B$2:$F$2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stateOrigin!$B$6:$F$6</c:f>
              <c:numCache>
                <c:formatCode>General</c:formatCode>
                <c:ptCount val="5"/>
                <c:pt idx="0">
                  <c:v>587</c:v>
                </c:pt>
                <c:pt idx="1">
                  <c:v>326</c:v>
                </c:pt>
                <c:pt idx="2">
                  <c:v>1643</c:v>
                </c:pt>
                <c:pt idx="3">
                  <c:v>346</c:v>
                </c:pt>
                <c:pt idx="4">
                  <c:v>9</c:v>
                </c:pt>
              </c:numCache>
            </c:numRef>
          </c:val>
        </c:ser>
        <c:ser>
          <c:idx val="4"/>
          <c:order val="4"/>
          <c:tx>
            <c:strRef>
              <c:f>stateOrigin!$A$7</c:f>
              <c:strCache>
                <c:ptCount val="1"/>
                <c:pt idx="0">
                  <c:v>Fall2012</c:v>
                </c:pt>
              </c:strCache>
            </c:strRef>
          </c:tx>
          <c:invertIfNegative val="0"/>
          <c:cat>
            <c:strRef>
              <c:f>stateOrigin!$B$2:$F$2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stateOrigin!$B$7:$F$7</c:f>
              <c:numCache>
                <c:formatCode>General</c:formatCode>
                <c:ptCount val="5"/>
                <c:pt idx="0">
                  <c:v>499</c:v>
                </c:pt>
                <c:pt idx="1">
                  <c:v>355</c:v>
                </c:pt>
                <c:pt idx="2">
                  <c:v>1550</c:v>
                </c:pt>
                <c:pt idx="3">
                  <c:v>332</c:v>
                </c:pt>
                <c:pt idx="4">
                  <c:v>9</c:v>
                </c:pt>
              </c:numCache>
            </c:numRef>
          </c:val>
        </c:ser>
        <c:ser>
          <c:idx val="5"/>
          <c:order val="5"/>
          <c:tx>
            <c:strRef>
              <c:f>stateOrigin!$A$8</c:f>
              <c:strCache>
                <c:ptCount val="1"/>
                <c:pt idx="0">
                  <c:v>Fall 2013</c:v>
                </c:pt>
              </c:strCache>
            </c:strRef>
          </c:tx>
          <c:invertIfNegative val="0"/>
          <c:cat>
            <c:strRef>
              <c:f>stateOrigin!$B$2:$F$2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stateOrigin!$B$8:$F$8</c:f>
              <c:numCache>
                <c:formatCode>General</c:formatCode>
                <c:ptCount val="5"/>
                <c:pt idx="0">
                  <c:v>407</c:v>
                </c:pt>
                <c:pt idx="1">
                  <c:v>319</c:v>
                </c:pt>
                <c:pt idx="2">
                  <c:v>1403</c:v>
                </c:pt>
                <c:pt idx="3">
                  <c:v>301</c:v>
                </c:pt>
                <c:pt idx="4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395328"/>
        <c:axId val="168382848"/>
      </c:barChart>
      <c:catAx>
        <c:axId val="193395328"/>
        <c:scaling>
          <c:orientation val="minMax"/>
        </c:scaling>
        <c:delete val="0"/>
        <c:axPos val="b"/>
        <c:majorTickMark val="none"/>
        <c:minorTickMark val="none"/>
        <c:tickLblPos val="nextTo"/>
        <c:crossAx val="168382848"/>
        <c:crosses val="autoZero"/>
        <c:auto val="1"/>
        <c:lblAlgn val="ctr"/>
        <c:lblOffset val="100"/>
        <c:noMultiLvlLbl val="0"/>
      </c:catAx>
      <c:valAx>
        <c:axId val="16838284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crossAx val="1933953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Enrollment by State of Origin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stateOrigin!$A$29</c:f>
              <c:strCache>
                <c:ptCount val="1"/>
                <c:pt idx="0">
                  <c:v>Fall2004</c:v>
                </c:pt>
              </c:strCache>
            </c:strRef>
          </c:tx>
          <c:invertIfNegative val="0"/>
          <c:cat>
            <c:strRef>
              <c:f>stateOrigin!$B$28:$F$28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stateOrigin!$B$29:$F$29</c:f>
              <c:numCache>
                <c:formatCode>General</c:formatCode>
                <c:ptCount val="5"/>
                <c:pt idx="0">
                  <c:v>865</c:v>
                </c:pt>
                <c:pt idx="1">
                  <c:v>405</c:v>
                </c:pt>
                <c:pt idx="2">
                  <c:v>1127</c:v>
                </c:pt>
                <c:pt idx="3">
                  <c:v>254</c:v>
                </c:pt>
                <c:pt idx="4">
                  <c:v>45</c:v>
                </c:pt>
              </c:numCache>
            </c:numRef>
          </c:val>
        </c:ser>
        <c:ser>
          <c:idx val="1"/>
          <c:order val="1"/>
          <c:tx>
            <c:strRef>
              <c:f>stateOrigin!$A$30</c:f>
              <c:strCache>
                <c:ptCount val="1"/>
                <c:pt idx="0">
                  <c:v>Fall2005</c:v>
                </c:pt>
              </c:strCache>
            </c:strRef>
          </c:tx>
          <c:invertIfNegative val="0"/>
          <c:cat>
            <c:strRef>
              <c:f>stateOrigin!$B$28:$F$28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stateOrigin!$B$30:$F$30</c:f>
              <c:numCache>
                <c:formatCode>General</c:formatCode>
                <c:ptCount val="5"/>
                <c:pt idx="0">
                  <c:v>538</c:v>
                </c:pt>
                <c:pt idx="1">
                  <c:v>392</c:v>
                </c:pt>
                <c:pt idx="2">
                  <c:v>1157</c:v>
                </c:pt>
                <c:pt idx="3">
                  <c:v>274</c:v>
                </c:pt>
                <c:pt idx="4">
                  <c:v>18</c:v>
                </c:pt>
              </c:numCache>
            </c:numRef>
          </c:val>
        </c:ser>
        <c:ser>
          <c:idx val="2"/>
          <c:order val="2"/>
          <c:tx>
            <c:strRef>
              <c:f>stateOrigin!$A$31</c:f>
              <c:strCache>
                <c:ptCount val="1"/>
                <c:pt idx="0">
                  <c:v>Fall2006</c:v>
                </c:pt>
              </c:strCache>
            </c:strRef>
          </c:tx>
          <c:invertIfNegative val="0"/>
          <c:cat>
            <c:strRef>
              <c:f>stateOrigin!$B$28:$F$28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stateOrigin!$B$31:$F$31</c:f>
              <c:numCache>
                <c:formatCode>General</c:formatCode>
                <c:ptCount val="5"/>
                <c:pt idx="0">
                  <c:v>693</c:v>
                </c:pt>
                <c:pt idx="1">
                  <c:v>271</c:v>
                </c:pt>
                <c:pt idx="2">
                  <c:v>1251</c:v>
                </c:pt>
                <c:pt idx="3">
                  <c:v>285</c:v>
                </c:pt>
                <c:pt idx="4">
                  <c:v>13</c:v>
                </c:pt>
              </c:numCache>
            </c:numRef>
          </c:val>
        </c:ser>
        <c:ser>
          <c:idx val="3"/>
          <c:order val="3"/>
          <c:tx>
            <c:strRef>
              <c:f>stateOrigin!$A$32</c:f>
              <c:strCache>
                <c:ptCount val="1"/>
                <c:pt idx="0">
                  <c:v>Fall2007</c:v>
                </c:pt>
              </c:strCache>
            </c:strRef>
          </c:tx>
          <c:invertIfNegative val="0"/>
          <c:cat>
            <c:strRef>
              <c:f>stateOrigin!$B$28:$F$28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stateOrigin!$B$32:$F$32</c:f>
              <c:numCache>
                <c:formatCode>General</c:formatCode>
                <c:ptCount val="5"/>
                <c:pt idx="0">
                  <c:v>608</c:v>
                </c:pt>
                <c:pt idx="1">
                  <c:v>239</c:v>
                </c:pt>
                <c:pt idx="2">
                  <c:v>1231</c:v>
                </c:pt>
                <c:pt idx="3">
                  <c:v>282</c:v>
                </c:pt>
                <c:pt idx="4">
                  <c:v>6</c:v>
                </c:pt>
              </c:numCache>
            </c:numRef>
          </c:val>
        </c:ser>
        <c:ser>
          <c:idx val="4"/>
          <c:order val="4"/>
          <c:tx>
            <c:strRef>
              <c:f>stateOrigin!$A$33</c:f>
              <c:strCache>
                <c:ptCount val="1"/>
                <c:pt idx="0">
                  <c:v>Fall2008</c:v>
                </c:pt>
              </c:strCache>
            </c:strRef>
          </c:tx>
          <c:invertIfNegative val="0"/>
          <c:cat>
            <c:strRef>
              <c:f>stateOrigin!$B$28:$F$28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stateOrigin!$B$33:$F$33</c:f>
              <c:numCache>
                <c:formatCode>General</c:formatCode>
                <c:ptCount val="5"/>
                <c:pt idx="0">
                  <c:v>563</c:v>
                </c:pt>
                <c:pt idx="1">
                  <c:v>293</c:v>
                </c:pt>
                <c:pt idx="2">
                  <c:v>1294</c:v>
                </c:pt>
                <c:pt idx="3">
                  <c:v>300</c:v>
                </c:pt>
                <c:pt idx="4">
                  <c:v>5</c:v>
                </c:pt>
              </c:numCache>
            </c:numRef>
          </c:val>
        </c:ser>
        <c:ser>
          <c:idx val="5"/>
          <c:order val="5"/>
          <c:tx>
            <c:strRef>
              <c:f>stateOrigin!$A$34</c:f>
              <c:strCache>
                <c:ptCount val="1"/>
                <c:pt idx="0">
                  <c:v>Fall2009</c:v>
                </c:pt>
              </c:strCache>
            </c:strRef>
          </c:tx>
          <c:invertIfNegative val="0"/>
          <c:cat>
            <c:strRef>
              <c:f>stateOrigin!$B$28:$F$28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stateOrigin!$B$34:$F$34</c:f>
              <c:numCache>
                <c:formatCode>General</c:formatCode>
                <c:ptCount val="5"/>
                <c:pt idx="0">
                  <c:v>675</c:v>
                </c:pt>
                <c:pt idx="1">
                  <c:v>280</c:v>
                </c:pt>
                <c:pt idx="2">
                  <c:v>1458</c:v>
                </c:pt>
                <c:pt idx="3">
                  <c:v>341</c:v>
                </c:pt>
                <c:pt idx="4">
                  <c:v>4</c:v>
                </c:pt>
              </c:numCache>
            </c:numRef>
          </c:val>
        </c:ser>
        <c:ser>
          <c:idx val="6"/>
          <c:order val="6"/>
          <c:tx>
            <c:strRef>
              <c:f>stateOrigin!$A$35</c:f>
              <c:strCache>
                <c:ptCount val="1"/>
                <c:pt idx="0">
                  <c:v>Fall2010</c:v>
                </c:pt>
              </c:strCache>
            </c:strRef>
          </c:tx>
          <c:invertIfNegative val="0"/>
          <c:cat>
            <c:strRef>
              <c:f>stateOrigin!$B$28:$F$28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stateOrigin!$B$35:$F$35</c:f>
              <c:numCache>
                <c:formatCode>General</c:formatCode>
                <c:ptCount val="5"/>
                <c:pt idx="0">
                  <c:v>565</c:v>
                </c:pt>
                <c:pt idx="1">
                  <c:v>274</c:v>
                </c:pt>
                <c:pt idx="2">
                  <c:v>1538</c:v>
                </c:pt>
                <c:pt idx="3">
                  <c:v>313</c:v>
                </c:pt>
                <c:pt idx="4">
                  <c:v>9</c:v>
                </c:pt>
              </c:numCache>
            </c:numRef>
          </c:val>
        </c:ser>
        <c:ser>
          <c:idx val="7"/>
          <c:order val="7"/>
          <c:tx>
            <c:strRef>
              <c:f>stateOrigin!$A$36</c:f>
              <c:strCache>
                <c:ptCount val="1"/>
                <c:pt idx="0">
                  <c:v>Fall2011</c:v>
                </c:pt>
              </c:strCache>
            </c:strRef>
          </c:tx>
          <c:invertIfNegative val="0"/>
          <c:cat>
            <c:strRef>
              <c:f>stateOrigin!$B$28:$F$28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stateOrigin!$B$36:$F$36</c:f>
              <c:numCache>
                <c:formatCode>General</c:formatCode>
                <c:ptCount val="5"/>
                <c:pt idx="0">
                  <c:v>587</c:v>
                </c:pt>
                <c:pt idx="1">
                  <c:v>326</c:v>
                </c:pt>
                <c:pt idx="2">
                  <c:v>1643</c:v>
                </c:pt>
                <c:pt idx="3">
                  <c:v>346</c:v>
                </c:pt>
                <c:pt idx="4">
                  <c:v>9</c:v>
                </c:pt>
              </c:numCache>
            </c:numRef>
          </c:val>
        </c:ser>
        <c:ser>
          <c:idx val="8"/>
          <c:order val="8"/>
          <c:tx>
            <c:strRef>
              <c:f>stateOrigin!$A$37</c:f>
              <c:strCache>
                <c:ptCount val="1"/>
                <c:pt idx="0">
                  <c:v>Fall2012</c:v>
                </c:pt>
              </c:strCache>
            </c:strRef>
          </c:tx>
          <c:invertIfNegative val="0"/>
          <c:cat>
            <c:strRef>
              <c:f>stateOrigin!$B$28:$F$28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stateOrigin!$B$37:$F$37</c:f>
              <c:numCache>
                <c:formatCode>General</c:formatCode>
                <c:ptCount val="5"/>
                <c:pt idx="0">
                  <c:v>499</c:v>
                </c:pt>
                <c:pt idx="1">
                  <c:v>355</c:v>
                </c:pt>
                <c:pt idx="2">
                  <c:v>1550</c:v>
                </c:pt>
                <c:pt idx="3">
                  <c:v>332</c:v>
                </c:pt>
                <c:pt idx="4">
                  <c:v>9</c:v>
                </c:pt>
              </c:numCache>
            </c:numRef>
          </c:val>
        </c:ser>
        <c:ser>
          <c:idx val="9"/>
          <c:order val="9"/>
          <c:tx>
            <c:strRef>
              <c:f>stateOrigin!$A$38</c:f>
              <c:strCache>
                <c:ptCount val="1"/>
                <c:pt idx="0">
                  <c:v>Fall 2013</c:v>
                </c:pt>
              </c:strCache>
            </c:strRef>
          </c:tx>
          <c:invertIfNegative val="0"/>
          <c:cat>
            <c:strRef>
              <c:f>stateOrigin!$B$28:$F$28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stateOrigin!$B$38:$F$38</c:f>
              <c:numCache>
                <c:formatCode>General</c:formatCode>
                <c:ptCount val="5"/>
                <c:pt idx="0">
                  <c:v>407</c:v>
                </c:pt>
                <c:pt idx="1">
                  <c:v>319</c:v>
                </c:pt>
                <c:pt idx="2">
                  <c:v>1403</c:v>
                </c:pt>
                <c:pt idx="3">
                  <c:v>301</c:v>
                </c:pt>
                <c:pt idx="4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992960"/>
        <c:axId val="169994496"/>
      </c:barChart>
      <c:catAx>
        <c:axId val="169992960"/>
        <c:scaling>
          <c:orientation val="minMax"/>
        </c:scaling>
        <c:delete val="0"/>
        <c:axPos val="b"/>
        <c:majorTickMark val="out"/>
        <c:minorTickMark val="none"/>
        <c:tickLblPos val="nextTo"/>
        <c:crossAx val="169994496"/>
        <c:crosses val="autoZero"/>
        <c:auto val="1"/>
        <c:lblAlgn val="ctr"/>
        <c:lblOffset val="100"/>
        <c:noMultiLvlLbl val="0"/>
      </c:catAx>
      <c:valAx>
        <c:axId val="1699944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99929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9</xdr:row>
      <xdr:rowOff>41910</xdr:rowOff>
    </xdr:from>
    <xdr:to>
      <xdr:col>7</xdr:col>
      <xdr:colOff>243840</xdr:colOff>
      <xdr:row>24</xdr:row>
      <xdr:rowOff>41910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45720</xdr:colOff>
      <xdr:row>38</xdr:row>
      <xdr:rowOff>179070</xdr:rowOff>
    </xdr:from>
    <xdr:to>
      <xdr:col>7</xdr:col>
      <xdr:colOff>251460</xdr:colOff>
      <xdr:row>53</xdr:row>
      <xdr:rowOff>179070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9</xdr:row>
      <xdr:rowOff>0</xdr:rowOff>
    </xdr:from>
    <xdr:to>
      <xdr:col>15</xdr:col>
      <xdr:colOff>304800</xdr:colOff>
      <xdr:row>24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39</xdr:row>
      <xdr:rowOff>34290</xdr:rowOff>
    </xdr:from>
    <xdr:to>
      <xdr:col>7</xdr:col>
      <xdr:colOff>342900</xdr:colOff>
      <xdr:row>55</xdr:row>
      <xdr:rowOff>45720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9</xdr:row>
      <xdr:rowOff>34290</xdr:rowOff>
    </xdr:from>
    <xdr:to>
      <xdr:col>7</xdr:col>
      <xdr:colOff>243840</xdr:colOff>
      <xdr:row>24</xdr:row>
      <xdr:rowOff>34290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304800</xdr:colOff>
      <xdr:row>24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7</xdr:col>
      <xdr:colOff>304800</xdr:colOff>
      <xdr:row>53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</xdr:colOff>
      <xdr:row>9</xdr:row>
      <xdr:rowOff>167640</xdr:rowOff>
    </xdr:from>
    <xdr:to>
      <xdr:col>15</xdr:col>
      <xdr:colOff>129540</xdr:colOff>
      <xdr:row>24</xdr:row>
      <xdr:rowOff>167640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30480</xdr:colOff>
      <xdr:row>39</xdr:row>
      <xdr:rowOff>53340</xdr:rowOff>
    </xdr:from>
    <xdr:to>
      <xdr:col>7</xdr:col>
      <xdr:colOff>220980</xdr:colOff>
      <xdr:row>54</xdr:row>
      <xdr:rowOff>53340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10</xdr:row>
      <xdr:rowOff>19050</xdr:rowOff>
    </xdr:from>
    <xdr:to>
      <xdr:col>7</xdr:col>
      <xdr:colOff>381000</xdr:colOff>
      <xdr:row>25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45720</xdr:colOff>
      <xdr:row>38</xdr:row>
      <xdr:rowOff>179070</xdr:rowOff>
    </xdr:from>
    <xdr:to>
      <xdr:col>7</xdr:col>
      <xdr:colOff>350520</xdr:colOff>
      <xdr:row>53</xdr:row>
      <xdr:rowOff>179070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immy/Google%20Drive%202/Google%20Drive/Data%20Center/Fact%20Book%20Other%20IHE/Factbook%202013/enrollmentTrends20043-201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rollmentHeadcount"/>
      <sheetName val="enrollmentDegree"/>
      <sheetName val="credits"/>
      <sheetName val="trendSOrigin"/>
      <sheetName val="majors"/>
      <sheetName val="majors2"/>
      <sheetName val="Sheet2"/>
      <sheetName val="Sheet8"/>
      <sheetName val="studentType"/>
      <sheetName val="level"/>
      <sheetName val="gender"/>
      <sheetName val="standing"/>
      <sheetName val="stateOrigin"/>
      <sheetName val="Honors"/>
      <sheetName val="Sheet1"/>
      <sheetName val="Sheet11"/>
      <sheetName val="f11students"/>
    </sheetNames>
    <sheetDataSet>
      <sheetData sheetId="0">
        <row r="2">
          <cell r="B2" t="str">
            <v>Chuuk</v>
          </cell>
        </row>
        <row r="43">
          <cell r="B43" t="str">
            <v>Headcount</v>
          </cell>
        </row>
        <row r="44">
          <cell r="A44" t="str">
            <v>Fall 2004</v>
          </cell>
          <cell r="B44">
            <v>2696</v>
          </cell>
        </row>
        <row r="45">
          <cell r="A45" t="str">
            <v>Fall 2005</v>
          </cell>
          <cell r="B45">
            <v>2379</v>
          </cell>
        </row>
        <row r="46">
          <cell r="A46" t="str">
            <v>Falll 2006</v>
          </cell>
          <cell r="B46">
            <v>2513</v>
          </cell>
        </row>
        <row r="47">
          <cell r="A47" t="str">
            <v>Fall 2007</v>
          </cell>
          <cell r="B47">
            <v>2366</v>
          </cell>
        </row>
        <row r="48">
          <cell r="A48" t="str">
            <v>Fall 2008</v>
          </cell>
          <cell r="B48">
            <v>2455</v>
          </cell>
        </row>
        <row r="49">
          <cell r="A49" t="str">
            <v>Fall 2009</v>
          </cell>
          <cell r="B49">
            <v>2758</v>
          </cell>
        </row>
        <row r="50">
          <cell r="A50" t="str">
            <v xml:space="preserve">Fall 2010   </v>
          </cell>
          <cell r="B50">
            <v>2699</v>
          </cell>
        </row>
        <row r="51">
          <cell r="A51" t="str">
            <v>Fall 2011</v>
          </cell>
          <cell r="B51">
            <v>2913</v>
          </cell>
        </row>
        <row r="52">
          <cell r="A52" t="str">
            <v>Fall 2012</v>
          </cell>
          <cell r="B52">
            <v>2744</v>
          </cell>
        </row>
      </sheetData>
      <sheetData sheetId="1">
        <row r="2">
          <cell r="B2" t="str">
            <v>AA</v>
          </cell>
          <cell r="C2" t="str">
            <v>AAS</v>
          </cell>
          <cell r="D2" t="str">
            <v>AS</v>
          </cell>
          <cell r="E2" t="str">
            <v>BA</v>
          </cell>
          <cell r="F2" t="str">
            <v>CA</v>
          </cell>
          <cell r="G2" t="str">
            <v>TYC</v>
          </cell>
        </row>
        <row r="3">
          <cell r="A3" t="str">
            <v>Fall 2004</v>
          </cell>
          <cell r="B3">
            <v>645</v>
          </cell>
          <cell r="C3">
            <v>94</v>
          </cell>
          <cell r="D3">
            <v>1155</v>
          </cell>
          <cell r="E3">
            <v>0</v>
          </cell>
          <cell r="F3">
            <v>735</v>
          </cell>
          <cell r="G3">
            <v>67</v>
          </cell>
        </row>
        <row r="4">
          <cell r="A4" t="str">
            <v>Fall 2005</v>
          </cell>
          <cell r="B4">
            <v>644</v>
          </cell>
          <cell r="C4">
            <v>102</v>
          </cell>
          <cell r="D4">
            <v>1014</v>
          </cell>
          <cell r="E4">
            <v>0</v>
          </cell>
          <cell r="F4">
            <v>579</v>
          </cell>
          <cell r="G4">
            <v>40</v>
          </cell>
        </row>
        <row r="5">
          <cell r="A5" t="str">
            <v>Fall 2006</v>
          </cell>
          <cell r="B5">
            <v>682</v>
          </cell>
          <cell r="C5">
            <v>81</v>
          </cell>
          <cell r="D5">
            <v>923</v>
          </cell>
          <cell r="E5">
            <v>0</v>
          </cell>
          <cell r="F5">
            <v>799</v>
          </cell>
          <cell r="G5">
            <v>28</v>
          </cell>
        </row>
        <row r="6">
          <cell r="A6" t="str">
            <v>Fall 2007</v>
          </cell>
          <cell r="B6">
            <v>608</v>
          </cell>
          <cell r="C6">
            <v>49</v>
          </cell>
          <cell r="D6">
            <v>825</v>
          </cell>
          <cell r="E6">
            <v>1</v>
          </cell>
          <cell r="F6">
            <v>862</v>
          </cell>
          <cell r="G6">
            <v>21</v>
          </cell>
        </row>
        <row r="7">
          <cell r="A7" t="str">
            <v>Fall 2008</v>
          </cell>
          <cell r="B7">
            <v>537</v>
          </cell>
          <cell r="C7">
            <v>67</v>
          </cell>
          <cell r="D7">
            <v>678</v>
          </cell>
          <cell r="E7">
            <v>35</v>
          </cell>
          <cell r="F7">
            <v>1084</v>
          </cell>
          <cell r="G7">
            <v>52</v>
          </cell>
        </row>
        <row r="8">
          <cell r="A8" t="str">
            <v>Fall 2009</v>
          </cell>
          <cell r="B8">
            <v>574</v>
          </cell>
          <cell r="C8">
            <v>63</v>
          </cell>
          <cell r="D8">
            <v>734</v>
          </cell>
          <cell r="E8">
            <v>51</v>
          </cell>
          <cell r="F8">
            <v>1214</v>
          </cell>
          <cell r="G8">
            <v>105</v>
          </cell>
        </row>
        <row r="9">
          <cell r="A9" t="str">
            <v xml:space="preserve">Fall 2010   </v>
          </cell>
          <cell r="B9">
            <v>911</v>
          </cell>
          <cell r="C9">
            <v>104</v>
          </cell>
          <cell r="D9">
            <v>699</v>
          </cell>
          <cell r="E9">
            <v>36</v>
          </cell>
          <cell r="F9">
            <v>827</v>
          </cell>
          <cell r="G9">
            <v>114</v>
          </cell>
        </row>
        <row r="10">
          <cell r="A10" t="str">
            <v>Fall 2011</v>
          </cell>
          <cell r="B10">
            <v>1114</v>
          </cell>
          <cell r="C10">
            <v>181</v>
          </cell>
          <cell r="D10">
            <v>732</v>
          </cell>
          <cell r="E10">
            <v>49</v>
          </cell>
          <cell r="F10">
            <v>725</v>
          </cell>
          <cell r="G10">
            <v>109</v>
          </cell>
        </row>
        <row r="11">
          <cell r="A11" t="str">
            <v>Fall 2012</v>
          </cell>
          <cell r="B11">
            <v>1029</v>
          </cell>
          <cell r="C11">
            <v>183</v>
          </cell>
          <cell r="D11">
            <v>727</v>
          </cell>
          <cell r="E11">
            <v>43</v>
          </cell>
          <cell r="F11">
            <v>713</v>
          </cell>
          <cell r="G11">
            <v>44</v>
          </cell>
        </row>
        <row r="26">
          <cell r="N26" t="str">
            <v>AA</v>
          </cell>
          <cell r="O26" t="str">
            <v>AAS</v>
          </cell>
          <cell r="P26" t="str">
            <v>AS</v>
          </cell>
          <cell r="Q26" t="str">
            <v>BA</v>
          </cell>
          <cell r="R26" t="str">
            <v>CA</v>
          </cell>
          <cell r="S26" t="str">
            <v>TYC</v>
          </cell>
          <cell r="T26" t="str">
            <v>UC/UD</v>
          </cell>
        </row>
        <row r="27">
          <cell r="M27" t="str">
            <v>Fall 2008</v>
          </cell>
          <cell r="N27">
            <v>537</v>
          </cell>
          <cell r="O27">
            <v>67</v>
          </cell>
          <cell r="P27">
            <v>678</v>
          </cell>
          <cell r="Q27">
            <v>35</v>
          </cell>
          <cell r="R27">
            <v>1084</v>
          </cell>
          <cell r="S27">
            <v>52</v>
          </cell>
          <cell r="T27">
            <v>2</v>
          </cell>
        </row>
        <row r="28">
          <cell r="M28" t="str">
            <v>Fall 2009</v>
          </cell>
          <cell r="N28">
            <v>574</v>
          </cell>
          <cell r="O28">
            <v>63</v>
          </cell>
          <cell r="P28">
            <v>734</v>
          </cell>
          <cell r="Q28">
            <v>51</v>
          </cell>
          <cell r="R28">
            <v>1214</v>
          </cell>
          <cell r="S28">
            <v>105</v>
          </cell>
          <cell r="T28">
            <v>17</v>
          </cell>
        </row>
        <row r="29">
          <cell r="M29" t="str">
            <v xml:space="preserve">Fall 2010   </v>
          </cell>
          <cell r="N29">
            <v>911</v>
          </cell>
          <cell r="O29">
            <v>104</v>
          </cell>
          <cell r="P29">
            <v>699</v>
          </cell>
          <cell r="Q29">
            <v>36</v>
          </cell>
          <cell r="R29">
            <v>827</v>
          </cell>
          <cell r="S29">
            <v>114</v>
          </cell>
          <cell r="T29">
            <v>8</v>
          </cell>
        </row>
        <row r="30">
          <cell r="M30" t="str">
            <v>Fall 2011</v>
          </cell>
          <cell r="N30">
            <v>1114</v>
          </cell>
          <cell r="O30">
            <v>181</v>
          </cell>
          <cell r="P30">
            <v>732</v>
          </cell>
          <cell r="Q30">
            <v>49</v>
          </cell>
          <cell r="R30">
            <v>725</v>
          </cell>
          <cell r="S30">
            <v>109</v>
          </cell>
          <cell r="T30">
            <v>0</v>
          </cell>
        </row>
        <row r="31">
          <cell r="M31" t="str">
            <v>Fall 2012</v>
          </cell>
          <cell r="N31">
            <v>1029</v>
          </cell>
          <cell r="O31">
            <v>183</v>
          </cell>
          <cell r="P31">
            <v>727</v>
          </cell>
          <cell r="Q31">
            <v>43</v>
          </cell>
          <cell r="R31">
            <v>713</v>
          </cell>
          <cell r="S31">
            <v>44</v>
          </cell>
          <cell r="T31">
            <v>6</v>
          </cell>
        </row>
      </sheetData>
      <sheetData sheetId="2"/>
      <sheetData sheetId="3">
        <row r="45">
          <cell r="B45" t="str">
            <v>Fall2004</v>
          </cell>
          <cell r="C45" t="str">
            <v>Fall2005</v>
          </cell>
          <cell r="D45" t="str">
            <v>Fall2006</v>
          </cell>
          <cell r="E45" t="str">
            <v>Fall2007</v>
          </cell>
          <cell r="F45" t="str">
            <v>Fall2008</v>
          </cell>
          <cell r="G45" t="str">
            <v>Fall2009</v>
          </cell>
          <cell r="H45" t="str">
            <v>Fall2010</v>
          </cell>
          <cell r="I45" t="str">
            <v>Fall2011</v>
          </cell>
          <cell r="J45" t="str">
            <v>Fall2012</v>
          </cell>
        </row>
        <row r="46">
          <cell r="A46" t="str">
            <v>Chuukese</v>
          </cell>
          <cell r="B46">
            <v>865</v>
          </cell>
          <cell r="C46">
            <v>538</v>
          </cell>
          <cell r="D46">
            <v>693</v>
          </cell>
          <cell r="E46">
            <v>608</v>
          </cell>
          <cell r="F46">
            <v>563</v>
          </cell>
          <cell r="G46">
            <v>675</v>
          </cell>
          <cell r="H46">
            <v>565</v>
          </cell>
          <cell r="I46">
            <v>587</v>
          </cell>
          <cell r="J46">
            <v>499</v>
          </cell>
        </row>
        <row r="47">
          <cell r="A47" t="str">
            <v>Kosraean</v>
          </cell>
          <cell r="B47">
            <v>405</v>
          </cell>
          <cell r="C47">
            <v>392</v>
          </cell>
          <cell r="D47">
            <v>271</v>
          </cell>
          <cell r="E47">
            <v>239</v>
          </cell>
          <cell r="F47">
            <v>293</v>
          </cell>
          <cell r="G47">
            <v>280</v>
          </cell>
          <cell r="H47">
            <v>274</v>
          </cell>
          <cell r="I47">
            <v>326</v>
          </cell>
          <cell r="J47">
            <v>355</v>
          </cell>
        </row>
        <row r="48">
          <cell r="A48" t="str">
            <v>Pohnpeian</v>
          </cell>
          <cell r="B48">
            <v>1127</v>
          </cell>
          <cell r="C48">
            <v>1157</v>
          </cell>
          <cell r="D48">
            <v>1251</v>
          </cell>
          <cell r="E48">
            <v>1231</v>
          </cell>
          <cell r="F48">
            <v>1294</v>
          </cell>
          <cell r="G48">
            <v>1458</v>
          </cell>
          <cell r="H48">
            <v>1538</v>
          </cell>
          <cell r="I48">
            <v>1643</v>
          </cell>
          <cell r="J48">
            <v>1550</v>
          </cell>
        </row>
        <row r="49">
          <cell r="A49" t="str">
            <v>Yapese</v>
          </cell>
          <cell r="B49">
            <v>254</v>
          </cell>
          <cell r="C49">
            <v>274</v>
          </cell>
          <cell r="D49">
            <v>285</v>
          </cell>
          <cell r="E49">
            <v>282</v>
          </cell>
          <cell r="F49">
            <v>300</v>
          </cell>
          <cell r="G49">
            <v>341</v>
          </cell>
          <cell r="H49">
            <v>313</v>
          </cell>
          <cell r="I49">
            <v>346</v>
          </cell>
          <cell r="J49">
            <v>332</v>
          </cell>
        </row>
        <row r="50">
          <cell r="A50" t="str">
            <v>Other</v>
          </cell>
          <cell r="B50">
            <v>45</v>
          </cell>
          <cell r="C50">
            <v>18</v>
          </cell>
          <cell r="D50">
            <v>13</v>
          </cell>
          <cell r="E50">
            <v>6</v>
          </cell>
          <cell r="F50">
            <v>5</v>
          </cell>
          <cell r="G50">
            <v>4</v>
          </cell>
          <cell r="H50">
            <v>9</v>
          </cell>
          <cell r="I50">
            <v>9</v>
          </cell>
          <cell r="J50">
            <v>9</v>
          </cell>
        </row>
        <row r="76">
          <cell r="M76" t="str">
            <v>Chuukese</v>
          </cell>
          <cell r="N76" t="str">
            <v>Kosraean</v>
          </cell>
          <cell r="O76" t="str">
            <v>Pohnpeian</v>
          </cell>
          <cell r="P76" t="str">
            <v>Yapese</v>
          </cell>
          <cell r="Q76" t="str">
            <v>Other</v>
          </cell>
        </row>
        <row r="77">
          <cell r="L77" t="str">
            <v>Fall2008</v>
          </cell>
          <cell r="M77">
            <v>563</v>
          </cell>
          <cell r="N77">
            <v>293</v>
          </cell>
          <cell r="O77">
            <v>1294</v>
          </cell>
          <cell r="P77">
            <v>300</v>
          </cell>
          <cell r="Q77">
            <v>5</v>
          </cell>
        </row>
        <row r="78">
          <cell r="L78" t="str">
            <v>Fall2009</v>
          </cell>
          <cell r="M78">
            <v>675</v>
          </cell>
          <cell r="N78">
            <v>280</v>
          </cell>
          <cell r="O78">
            <v>1458</v>
          </cell>
          <cell r="P78">
            <v>341</v>
          </cell>
          <cell r="Q78">
            <v>4</v>
          </cell>
        </row>
        <row r="79">
          <cell r="L79" t="str">
            <v>Fall2010</v>
          </cell>
          <cell r="M79">
            <v>565</v>
          </cell>
          <cell r="N79">
            <v>274</v>
          </cell>
          <cell r="O79">
            <v>1538</v>
          </cell>
          <cell r="P79">
            <v>313</v>
          </cell>
          <cell r="Q79">
            <v>9</v>
          </cell>
        </row>
        <row r="80">
          <cell r="L80" t="str">
            <v>Fall2011</v>
          </cell>
          <cell r="M80">
            <v>587</v>
          </cell>
          <cell r="N80">
            <v>326</v>
          </cell>
          <cell r="O80">
            <v>1643</v>
          </cell>
          <cell r="P80">
            <v>346</v>
          </cell>
          <cell r="Q80">
            <v>9</v>
          </cell>
        </row>
        <row r="81">
          <cell r="L81" t="str">
            <v>Fall2012</v>
          </cell>
          <cell r="M81">
            <v>499</v>
          </cell>
          <cell r="N81">
            <v>355</v>
          </cell>
          <cell r="O81">
            <v>1550</v>
          </cell>
          <cell r="P81">
            <v>332</v>
          </cell>
          <cell r="Q81">
            <v>9</v>
          </cell>
        </row>
      </sheetData>
      <sheetData sheetId="4"/>
      <sheetData sheetId="5"/>
      <sheetData sheetId="6"/>
      <sheetData sheetId="7"/>
      <sheetData sheetId="8">
        <row r="1">
          <cell r="N1" t="str">
            <v>New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workbookViewId="0"/>
  </sheetViews>
  <sheetFormatPr defaultRowHeight="14.4" x14ac:dyDescent="0.3"/>
  <cols>
    <col min="1" max="1" width="10.33203125" customWidth="1"/>
  </cols>
  <sheetData>
    <row r="1" spans="1:7" x14ac:dyDescent="0.3">
      <c r="A1" s="7" t="s">
        <v>48</v>
      </c>
    </row>
    <row r="2" spans="1:7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3" t="s">
        <v>7</v>
      </c>
      <c r="B3" s="4">
        <v>457</v>
      </c>
      <c r="C3" s="4">
        <v>252</v>
      </c>
      <c r="D3" s="4">
        <v>895</v>
      </c>
      <c r="E3" s="4">
        <v>642</v>
      </c>
      <c r="F3" s="4">
        <v>209</v>
      </c>
      <c r="G3" s="4">
        <v>2455</v>
      </c>
    </row>
    <row r="4" spans="1:7" x14ac:dyDescent="0.3">
      <c r="A4" s="3" t="s">
        <v>8</v>
      </c>
      <c r="B4" s="4">
        <v>580</v>
      </c>
      <c r="C4" s="4">
        <v>233</v>
      </c>
      <c r="D4" s="4">
        <v>1005</v>
      </c>
      <c r="E4" s="4">
        <v>712</v>
      </c>
      <c r="F4" s="4">
        <v>228</v>
      </c>
      <c r="G4" s="4">
        <v>2758</v>
      </c>
    </row>
    <row r="5" spans="1:7" x14ac:dyDescent="0.3">
      <c r="A5" s="3" t="s">
        <v>9</v>
      </c>
      <c r="B5" s="4">
        <v>479</v>
      </c>
      <c r="C5" s="4">
        <v>218</v>
      </c>
      <c r="D5" s="4">
        <v>1051</v>
      </c>
      <c r="E5" s="4">
        <v>742</v>
      </c>
      <c r="F5" s="4">
        <v>209</v>
      </c>
      <c r="G5" s="4">
        <v>2699</v>
      </c>
    </row>
    <row r="6" spans="1:7" x14ac:dyDescent="0.3">
      <c r="A6" s="3" t="s">
        <v>10</v>
      </c>
      <c r="B6" s="4">
        <v>493</v>
      </c>
      <c r="C6" s="4">
        <v>261</v>
      </c>
      <c r="D6" s="4">
        <v>1088</v>
      </c>
      <c r="E6" s="4">
        <v>845</v>
      </c>
      <c r="F6" s="4">
        <v>228</v>
      </c>
      <c r="G6" s="4">
        <v>2913</v>
      </c>
    </row>
    <row r="7" spans="1:7" x14ac:dyDescent="0.3">
      <c r="A7" s="5" t="s">
        <v>11</v>
      </c>
      <c r="B7" s="29">
        <v>409</v>
      </c>
      <c r="C7" s="29">
        <v>268</v>
      </c>
      <c r="D7" s="29">
        <v>1069</v>
      </c>
      <c r="E7" s="29">
        <v>771</v>
      </c>
      <c r="F7" s="29">
        <v>227</v>
      </c>
      <c r="G7" s="29">
        <v>2744</v>
      </c>
    </row>
    <row r="8" spans="1:7" x14ac:dyDescent="0.3">
      <c r="A8" s="3" t="s">
        <v>47</v>
      </c>
      <c r="B8" s="6">
        <v>319</v>
      </c>
      <c r="C8" s="6">
        <v>243</v>
      </c>
      <c r="D8" s="6">
        <v>1017</v>
      </c>
      <c r="E8" s="6">
        <v>672</v>
      </c>
      <c r="F8" s="6">
        <v>195</v>
      </c>
      <c r="G8" s="6">
        <v>2446</v>
      </c>
    </row>
    <row r="9" spans="1:7" x14ac:dyDescent="0.3">
      <c r="A9" s="36"/>
      <c r="B9" s="36"/>
      <c r="C9" s="36"/>
      <c r="D9" s="36"/>
      <c r="E9" s="36"/>
      <c r="F9" s="36"/>
      <c r="G9" s="36"/>
    </row>
    <row r="27" spans="1:7" x14ac:dyDescent="0.3">
      <c r="A27" s="8" t="s">
        <v>50</v>
      </c>
    </row>
    <row r="28" spans="1:7" x14ac:dyDescent="0.3">
      <c r="A28" s="1" t="s">
        <v>0</v>
      </c>
      <c r="B28" s="2" t="s">
        <v>1</v>
      </c>
      <c r="C28" s="2" t="s">
        <v>2</v>
      </c>
      <c r="D28" s="2" t="s">
        <v>3</v>
      </c>
      <c r="E28" s="2" t="s">
        <v>4</v>
      </c>
      <c r="F28" s="2" t="s">
        <v>5</v>
      </c>
      <c r="G28" s="2" t="s">
        <v>6</v>
      </c>
    </row>
    <row r="29" spans="1:7" x14ac:dyDescent="0.3">
      <c r="A29" s="3" t="s">
        <v>12</v>
      </c>
      <c r="B29" s="4">
        <v>690</v>
      </c>
      <c r="C29" s="4">
        <v>322</v>
      </c>
      <c r="D29" s="4">
        <v>968</v>
      </c>
      <c r="E29" s="4">
        <v>567</v>
      </c>
      <c r="F29" s="4">
        <v>149</v>
      </c>
      <c r="G29" s="4">
        <v>2696</v>
      </c>
    </row>
    <row r="30" spans="1:7" x14ac:dyDescent="0.3">
      <c r="A30" s="3" t="s">
        <v>13</v>
      </c>
      <c r="B30" s="4">
        <v>371</v>
      </c>
      <c r="C30" s="4">
        <v>320</v>
      </c>
      <c r="D30" s="4">
        <v>929</v>
      </c>
      <c r="E30" s="4">
        <v>583</v>
      </c>
      <c r="F30" s="4">
        <v>176</v>
      </c>
      <c r="G30" s="4">
        <v>2379</v>
      </c>
    </row>
    <row r="31" spans="1:7" x14ac:dyDescent="0.3">
      <c r="A31" s="3" t="s">
        <v>14</v>
      </c>
      <c r="B31" s="4">
        <v>548</v>
      </c>
      <c r="C31" s="4">
        <v>194</v>
      </c>
      <c r="D31" s="4">
        <v>974</v>
      </c>
      <c r="E31" s="4">
        <v>620</v>
      </c>
      <c r="F31" s="4">
        <v>177</v>
      </c>
      <c r="G31" s="4">
        <v>2513</v>
      </c>
    </row>
    <row r="32" spans="1:7" x14ac:dyDescent="0.3">
      <c r="A32" s="3" t="s">
        <v>15</v>
      </c>
      <c r="B32" s="4">
        <v>491</v>
      </c>
      <c r="C32" s="4">
        <v>184</v>
      </c>
      <c r="D32" s="4">
        <v>903</v>
      </c>
      <c r="E32" s="4">
        <v>608</v>
      </c>
      <c r="F32" s="4">
        <v>180</v>
      </c>
      <c r="G32" s="4">
        <v>2366</v>
      </c>
    </row>
    <row r="33" spans="1:7" x14ac:dyDescent="0.3">
      <c r="A33" s="3" t="s">
        <v>7</v>
      </c>
      <c r="B33" s="4">
        <v>457</v>
      </c>
      <c r="C33" s="4">
        <v>252</v>
      </c>
      <c r="D33" s="4">
        <v>895</v>
      </c>
      <c r="E33" s="4">
        <v>642</v>
      </c>
      <c r="F33" s="4">
        <v>209</v>
      </c>
      <c r="G33" s="4">
        <v>2455</v>
      </c>
    </row>
    <row r="34" spans="1:7" x14ac:dyDescent="0.3">
      <c r="A34" s="3" t="s">
        <v>8</v>
      </c>
      <c r="B34" s="4">
        <v>580</v>
      </c>
      <c r="C34" s="4">
        <v>233</v>
      </c>
      <c r="D34" s="4">
        <v>1005</v>
      </c>
      <c r="E34" s="4">
        <v>712</v>
      </c>
      <c r="F34" s="4">
        <v>228</v>
      </c>
      <c r="G34" s="4">
        <v>2758</v>
      </c>
    </row>
    <row r="35" spans="1:7" x14ac:dyDescent="0.3">
      <c r="A35" s="3" t="s">
        <v>9</v>
      </c>
      <c r="B35" s="4">
        <v>479</v>
      </c>
      <c r="C35" s="4">
        <v>218</v>
      </c>
      <c r="D35" s="4">
        <v>1051</v>
      </c>
      <c r="E35" s="4">
        <v>742</v>
      </c>
      <c r="F35" s="4">
        <v>209</v>
      </c>
      <c r="G35" s="4">
        <v>2699</v>
      </c>
    </row>
    <row r="36" spans="1:7" x14ac:dyDescent="0.3">
      <c r="A36" s="3" t="s">
        <v>10</v>
      </c>
      <c r="B36" s="4">
        <v>493</v>
      </c>
      <c r="C36" s="4">
        <v>261</v>
      </c>
      <c r="D36" s="4">
        <v>1088</v>
      </c>
      <c r="E36" s="4">
        <v>845</v>
      </c>
      <c r="F36" s="4">
        <v>228</v>
      </c>
      <c r="G36" s="4">
        <v>2913</v>
      </c>
    </row>
    <row r="37" spans="1:7" x14ac:dyDescent="0.3">
      <c r="A37" s="5" t="s">
        <v>11</v>
      </c>
      <c r="B37" s="6">
        <v>409</v>
      </c>
      <c r="C37" s="6">
        <v>268</v>
      </c>
      <c r="D37" s="6">
        <v>1069</v>
      </c>
      <c r="E37" s="6">
        <v>771</v>
      </c>
      <c r="F37" s="6">
        <v>227</v>
      </c>
      <c r="G37" s="6">
        <v>2744</v>
      </c>
    </row>
    <row r="38" spans="1:7" x14ac:dyDescent="0.3">
      <c r="A38" s="3" t="s">
        <v>47</v>
      </c>
      <c r="B38" s="6">
        <v>319</v>
      </c>
      <c r="C38" s="6">
        <v>243</v>
      </c>
      <c r="D38" s="6">
        <v>1017</v>
      </c>
      <c r="E38" s="6">
        <v>672</v>
      </c>
      <c r="F38" s="6">
        <v>195</v>
      </c>
      <c r="G38" s="6">
        <v>2446</v>
      </c>
    </row>
    <row r="39" spans="1:7" x14ac:dyDescent="0.3">
      <c r="A39" s="36"/>
      <c r="B39" s="36"/>
      <c r="C39" s="36"/>
      <c r="D39" s="36"/>
      <c r="E39" s="36"/>
      <c r="F39" s="36"/>
      <c r="G39" s="36"/>
    </row>
    <row r="40" spans="1:7" x14ac:dyDescent="0.3">
      <c r="A40" s="9"/>
    </row>
    <row r="41" spans="1:7" x14ac:dyDescent="0.3">
      <c r="A41" s="9"/>
    </row>
    <row r="42" spans="1:7" x14ac:dyDescent="0.3">
      <c r="A42" s="9"/>
    </row>
    <row r="43" spans="1:7" x14ac:dyDescent="0.3">
      <c r="A43" s="9"/>
    </row>
    <row r="44" spans="1:7" x14ac:dyDescent="0.3">
      <c r="A44" s="9"/>
    </row>
    <row r="45" spans="1:7" x14ac:dyDescent="0.3">
      <c r="A45" s="9"/>
    </row>
    <row r="46" spans="1:7" x14ac:dyDescent="0.3">
      <c r="A46" s="9"/>
    </row>
    <row r="47" spans="1:7" x14ac:dyDescent="0.3">
      <c r="A47" s="9"/>
    </row>
    <row r="48" spans="1:7" x14ac:dyDescent="0.3">
      <c r="A48" s="9"/>
    </row>
    <row r="49" spans="1:2" x14ac:dyDescent="0.3">
      <c r="A49" s="9"/>
    </row>
    <row r="50" spans="1:2" x14ac:dyDescent="0.3">
      <c r="A50" s="9"/>
    </row>
    <row r="51" spans="1:2" x14ac:dyDescent="0.3">
      <c r="A51" s="9"/>
    </row>
    <row r="52" spans="1:2" x14ac:dyDescent="0.3">
      <c r="A52" s="9"/>
    </row>
    <row r="53" spans="1:2" x14ac:dyDescent="0.3">
      <c r="A53" s="9"/>
    </row>
    <row r="54" spans="1:2" x14ac:dyDescent="0.3">
      <c r="A54" s="9"/>
    </row>
    <row r="55" spans="1:2" x14ac:dyDescent="0.3">
      <c r="A55" s="9"/>
    </row>
    <row r="56" spans="1:2" x14ac:dyDescent="0.3">
      <c r="A56" s="9"/>
    </row>
    <row r="57" spans="1:2" x14ac:dyDescent="0.3">
      <c r="A57" s="8" t="s">
        <v>49</v>
      </c>
    </row>
    <row r="58" spans="1:2" x14ac:dyDescent="0.3">
      <c r="A58" s="1" t="s">
        <v>0</v>
      </c>
      <c r="B58" s="1" t="s">
        <v>16</v>
      </c>
    </row>
    <row r="59" spans="1:2" x14ac:dyDescent="0.3">
      <c r="A59" s="3" t="s">
        <v>12</v>
      </c>
      <c r="B59" s="6">
        <f>G29</f>
        <v>2696</v>
      </c>
    </row>
    <row r="60" spans="1:2" x14ac:dyDescent="0.3">
      <c r="A60" s="3" t="s">
        <v>13</v>
      </c>
      <c r="B60" s="6">
        <f t="shared" ref="B60:B66" si="0">G30</f>
        <v>2379</v>
      </c>
    </row>
    <row r="61" spans="1:2" x14ac:dyDescent="0.3">
      <c r="A61" s="3" t="s">
        <v>17</v>
      </c>
      <c r="B61" s="6">
        <f t="shared" si="0"/>
        <v>2513</v>
      </c>
    </row>
    <row r="62" spans="1:2" x14ac:dyDescent="0.3">
      <c r="A62" s="3" t="s">
        <v>15</v>
      </c>
      <c r="B62" s="6">
        <f t="shared" si="0"/>
        <v>2366</v>
      </c>
    </row>
    <row r="63" spans="1:2" x14ac:dyDescent="0.3">
      <c r="A63" s="3" t="s">
        <v>7</v>
      </c>
      <c r="B63" s="6">
        <f t="shared" si="0"/>
        <v>2455</v>
      </c>
    </row>
    <row r="64" spans="1:2" x14ac:dyDescent="0.3">
      <c r="A64" s="3" t="s">
        <v>8</v>
      </c>
      <c r="B64" s="6">
        <f t="shared" si="0"/>
        <v>2758</v>
      </c>
    </row>
    <row r="65" spans="1:7" x14ac:dyDescent="0.3">
      <c r="A65" s="3" t="s">
        <v>9</v>
      </c>
      <c r="B65" s="6">
        <f t="shared" si="0"/>
        <v>2699</v>
      </c>
    </row>
    <row r="66" spans="1:7" x14ac:dyDescent="0.3">
      <c r="A66" s="3" t="s">
        <v>10</v>
      </c>
      <c r="B66" s="6">
        <f t="shared" si="0"/>
        <v>2913</v>
      </c>
    </row>
    <row r="67" spans="1:7" x14ac:dyDescent="0.3">
      <c r="A67" s="10" t="s">
        <v>11</v>
      </c>
      <c r="B67" s="6">
        <v>2744</v>
      </c>
    </row>
    <row r="68" spans="1:7" x14ac:dyDescent="0.3">
      <c r="A68" s="3" t="s">
        <v>47</v>
      </c>
      <c r="B68" s="6">
        <v>2446</v>
      </c>
    </row>
    <row r="69" spans="1:7" x14ac:dyDescent="0.3">
      <c r="A69" s="36"/>
      <c r="B69" s="36"/>
      <c r="C69" s="36"/>
      <c r="D69" s="36"/>
      <c r="E69" s="36"/>
      <c r="F69" s="36"/>
      <c r="G69" s="36"/>
    </row>
    <row r="70" spans="1:7" x14ac:dyDescent="0.3">
      <c r="A70" s="9"/>
    </row>
  </sheetData>
  <mergeCells count="3">
    <mergeCell ref="A9:G9"/>
    <mergeCell ref="A39:G39"/>
    <mergeCell ref="A69:G6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/>
  </sheetViews>
  <sheetFormatPr defaultRowHeight="14.4" x14ac:dyDescent="0.3"/>
  <cols>
    <col min="1" max="1" width="10.33203125" customWidth="1"/>
    <col min="10" max="10" width="11.5546875" bestFit="1" customWidth="1"/>
  </cols>
  <sheetData>
    <row r="1" spans="1:7" x14ac:dyDescent="0.3">
      <c r="A1" s="7" t="s">
        <v>51</v>
      </c>
    </row>
    <row r="2" spans="1:7" x14ac:dyDescent="0.3">
      <c r="A2" s="11" t="s">
        <v>0</v>
      </c>
      <c r="B2" s="11" t="s">
        <v>18</v>
      </c>
      <c r="C2" s="11" t="s">
        <v>19</v>
      </c>
      <c r="D2" s="11" t="s">
        <v>20</v>
      </c>
      <c r="E2" s="11" t="s">
        <v>21</v>
      </c>
      <c r="F2" s="11" t="s">
        <v>22</v>
      </c>
      <c r="G2" s="11" t="s">
        <v>6</v>
      </c>
    </row>
    <row r="3" spans="1:7" x14ac:dyDescent="0.3">
      <c r="A3" s="3" t="s">
        <v>7</v>
      </c>
      <c r="B3" s="12">
        <v>854</v>
      </c>
      <c r="C3" s="12">
        <v>1508</v>
      </c>
      <c r="D3" s="12">
        <v>80</v>
      </c>
      <c r="E3" s="13">
        <v>12</v>
      </c>
      <c r="F3" s="12">
        <v>12</v>
      </c>
      <c r="G3" s="12">
        <v>2455</v>
      </c>
    </row>
    <row r="4" spans="1:7" x14ac:dyDescent="0.3">
      <c r="A4" s="3" t="s">
        <v>8</v>
      </c>
      <c r="B4" s="12">
        <v>801</v>
      </c>
      <c r="C4" s="12">
        <v>1752</v>
      </c>
      <c r="D4" s="12">
        <v>205</v>
      </c>
      <c r="E4" s="13"/>
      <c r="F4" s="13"/>
      <c r="G4" s="12">
        <v>2758</v>
      </c>
    </row>
    <row r="5" spans="1:7" x14ac:dyDescent="0.3">
      <c r="A5" s="3" t="s">
        <v>9</v>
      </c>
      <c r="B5" s="12">
        <v>654</v>
      </c>
      <c r="C5" s="12">
        <v>1879</v>
      </c>
      <c r="D5" s="12">
        <v>166</v>
      </c>
      <c r="E5" s="13"/>
      <c r="F5" s="13"/>
      <c r="G5" s="12">
        <v>2699</v>
      </c>
    </row>
    <row r="6" spans="1:7" x14ac:dyDescent="0.3">
      <c r="A6" s="3" t="s">
        <v>10</v>
      </c>
      <c r="B6" s="12">
        <v>743</v>
      </c>
      <c r="C6" s="12">
        <v>2043</v>
      </c>
      <c r="D6" s="12">
        <v>129</v>
      </c>
      <c r="E6" s="13"/>
      <c r="F6" s="13"/>
      <c r="G6" s="12">
        <f>SUM(B6:F6)</f>
        <v>2915</v>
      </c>
    </row>
    <row r="7" spans="1:7" x14ac:dyDescent="0.3">
      <c r="A7" s="3" t="s">
        <v>11</v>
      </c>
      <c r="B7" s="12">
        <v>700</v>
      </c>
      <c r="C7" s="12">
        <v>1924</v>
      </c>
      <c r="D7" s="12">
        <v>120</v>
      </c>
      <c r="E7" s="13"/>
      <c r="F7" s="13"/>
      <c r="G7" s="12">
        <f>SUM(B7:F7)</f>
        <v>2744</v>
      </c>
    </row>
    <row r="8" spans="1:7" x14ac:dyDescent="0.3">
      <c r="A8" s="3" t="s">
        <v>47</v>
      </c>
      <c r="B8" s="6">
        <v>481</v>
      </c>
      <c r="C8" s="6">
        <v>1802</v>
      </c>
      <c r="D8" s="6">
        <v>163</v>
      </c>
      <c r="E8" s="6"/>
      <c r="F8" s="6"/>
      <c r="G8" s="12">
        <f>SUM(B8:F8)</f>
        <v>2446</v>
      </c>
    </row>
    <row r="9" spans="1:7" x14ac:dyDescent="0.3">
      <c r="A9" s="36"/>
      <c r="B9" s="36"/>
      <c r="C9" s="36"/>
      <c r="D9" s="36"/>
      <c r="E9" s="36"/>
      <c r="F9" s="36"/>
      <c r="G9" s="36"/>
    </row>
    <row r="27" spans="1:15" x14ac:dyDescent="0.3">
      <c r="A27" s="7" t="s">
        <v>52</v>
      </c>
      <c r="I27" s="7" t="s">
        <v>53</v>
      </c>
    </row>
    <row r="28" spans="1:15" x14ac:dyDescent="0.3">
      <c r="A28" s="11" t="s">
        <v>0</v>
      </c>
      <c r="B28" s="11" t="s">
        <v>18</v>
      </c>
      <c r="C28" s="11" t="s">
        <v>19</v>
      </c>
      <c r="D28" s="11" t="s">
        <v>20</v>
      </c>
      <c r="E28" s="11" t="s">
        <v>23</v>
      </c>
      <c r="F28" s="11" t="s">
        <v>22</v>
      </c>
      <c r="G28" s="11" t="s">
        <v>6</v>
      </c>
      <c r="I28" s="11" t="s">
        <v>0</v>
      </c>
      <c r="J28" s="11" t="s">
        <v>18</v>
      </c>
      <c r="K28" s="11" t="s">
        <v>19</v>
      </c>
      <c r="L28" s="11" t="s">
        <v>20</v>
      </c>
      <c r="M28" s="11" t="s">
        <v>23</v>
      </c>
      <c r="N28" s="11" t="s">
        <v>22</v>
      </c>
      <c r="O28" s="11" t="s">
        <v>6</v>
      </c>
    </row>
    <row r="29" spans="1:15" x14ac:dyDescent="0.3">
      <c r="A29" s="3" t="s">
        <v>12</v>
      </c>
      <c r="B29" s="12">
        <v>1049</v>
      </c>
      <c r="C29" s="12">
        <v>1642</v>
      </c>
      <c r="D29" s="13"/>
      <c r="E29" s="12">
        <v>5</v>
      </c>
      <c r="F29" s="13"/>
      <c r="G29" s="12">
        <v>2696</v>
      </c>
      <c r="I29" s="3" t="s">
        <v>12</v>
      </c>
      <c r="J29" s="28">
        <f>B29/$G29</f>
        <v>0.38909495548961426</v>
      </c>
      <c r="K29" s="28">
        <f t="shared" ref="K29:O29" si="0">C29/$G29</f>
        <v>0.60905044510385753</v>
      </c>
      <c r="L29" s="28">
        <f t="shared" si="0"/>
        <v>0</v>
      </c>
      <c r="M29" s="28">
        <f t="shared" si="0"/>
        <v>1.85459940652819E-3</v>
      </c>
      <c r="N29" s="28">
        <f t="shared" si="0"/>
        <v>0</v>
      </c>
      <c r="O29" s="28">
        <f t="shared" si="0"/>
        <v>1</v>
      </c>
    </row>
    <row r="30" spans="1:15" x14ac:dyDescent="0.3">
      <c r="A30" s="3" t="s">
        <v>13</v>
      </c>
      <c r="B30" s="12">
        <v>782</v>
      </c>
      <c r="C30" s="12">
        <v>1596</v>
      </c>
      <c r="D30" s="12">
        <v>1</v>
      </c>
      <c r="E30" s="13"/>
      <c r="F30" s="13"/>
      <c r="G30" s="12">
        <v>2379</v>
      </c>
      <c r="I30" s="3" t="s">
        <v>13</v>
      </c>
      <c r="J30" s="28">
        <f t="shared" ref="J30:J37" si="1">B30/$G30</f>
        <v>0.3287095418242959</v>
      </c>
      <c r="K30" s="28">
        <f t="shared" ref="K30:K37" si="2">C30/$G30</f>
        <v>0.67087011349306436</v>
      </c>
      <c r="L30" s="28">
        <f t="shared" ref="L30:L37" si="3">D30/$G30</f>
        <v>4.2034468263976461E-4</v>
      </c>
      <c r="M30" s="28">
        <f t="shared" ref="M30:M37" si="4">E30/$G30</f>
        <v>0</v>
      </c>
      <c r="N30" s="28">
        <f t="shared" ref="N30:N37" si="5">F30/$G30</f>
        <v>0</v>
      </c>
      <c r="O30" s="28">
        <f t="shared" ref="O30:O37" si="6">G30/$G30</f>
        <v>1</v>
      </c>
    </row>
    <row r="31" spans="1:15" x14ac:dyDescent="0.3">
      <c r="A31" s="3" t="s">
        <v>14</v>
      </c>
      <c r="B31" s="12">
        <v>1083</v>
      </c>
      <c r="C31" s="12">
        <v>1430</v>
      </c>
      <c r="D31" s="13"/>
      <c r="E31" s="13"/>
      <c r="F31" s="13"/>
      <c r="G31" s="12">
        <v>2513</v>
      </c>
      <c r="I31" s="3" t="s">
        <v>14</v>
      </c>
      <c r="J31" s="28">
        <f t="shared" si="1"/>
        <v>0.43095901313171509</v>
      </c>
      <c r="K31" s="28">
        <f t="shared" si="2"/>
        <v>0.56904098686828497</v>
      </c>
      <c r="L31" s="28">
        <f t="shared" si="3"/>
        <v>0</v>
      </c>
      <c r="M31" s="28">
        <f t="shared" si="4"/>
        <v>0</v>
      </c>
      <c r="N31" s="28">
        <f t="shared" si="5"/>
        <v>0</v>
      </c>
      <c r="O31" s="28">
        <f t="shared" si="6"/>
        <v>1</v>
      </c>
    </row>
    <row r="32" spans="1:15" x14ac:dyDescent="0.3">
      <c r="A32" s="3" t="s">
        <v>15</v>
      </c>
      <c r="B32" s="12">
        <v>940</v>
      </c>
      <c r="C32" s="12">
        <v>1425</v>
      </c>
      <c r="D32" s="13"/>
      <c r="E32" s="12">
        <v>1</v>
      </c>
      <c r="F32" s="13"/>
      <c r="G32" s="12">
        <v>2366</v>
      </c>
      <c r="I32" s="3" t="s">
        <v>15</v>
      </c>
      <c r="J32" s="28">
        <f t="shared" si="1"/>
        <v>0.39729501267962808</v>
      </c>
      <c r="K32" s="28">
        <f t="shared" si="2"/>
        <v>0.60228233305156387</v>
      </c>
      <c r="L32" s="28">
        <f t="shared" si="3"/>
        <v>0</v>
      </c>
      <c r="M32" s="28">
        <f t="shared" si="4"/>
        <v>4.2265426880811494E-4</v>
      </c>
      <c r="N32" s="28">
        <f t="shared" si="5"/>
        <v>0</v>
      </c>
      <c r="O32" s="28">
        <f t="shared" si="6"/>
        <v>1</v>
      </c>
    </row>
    <row r="33" spans="1:15" x14ac:dyDescent="0.3">
      <c r="A33" s="3" t="s">
        <v>7</v>
      </c>
      <c r="B33" s="12">
        <v>854</v>
      </c>
      <c r="C33" s="12">
        <v>1508</v>
      </c>
      <c r="D33" s="12">
        <v>80</v>
      </c>
      <c r="E33" s="13"/>
      <c r="F33" s="12">
        <v>12</v>
      </c>
      <c r="G33" s="12">
        <v>2455</v>
      </c>
      <c r="I33" s="3" t="s">
        <v>7</v>
      </c>
      <c r="J33" s="28">
        <f t="shared" si="1"/>
        <v>0.3478615071283096</v>
      </c>
      <c r="K33" s="28">
        <f t="shared" si="2"/>
        <v>0.61425661914460283</v>
      </c>
      <c r="L33" s="28">
        <f t="shared" si="3"/>
        <v>3.2586558044806514E-2</v>
      </c>
      <c r="M33" s="28">
        <f t="shared" si="4"/>
        <v>0</v>
      </c>
      <c r="N33" s="28">
        <f t="shared" si="5"/>
        <v>4.887983706720978E-3</v>
      </c>
      <c r="O33" s="28">
        <f t="shared" si="6"/>
        <v>1</v>
      </c>
    </row>
    <row r="34" spans="1:15" x14ac:dyDescent="0.3">
      <c r="A34" s="3" t="s">
        <v>8</v>
      </c>
      <c r="B34" s="12">
        <v>801</v>
      </c>
      <c r="C34" s="12">
        <v>1752</v>
      </c>
      <c r="D34" s="12">
        <v>205</v>
      </c>
      <c r="E34" s="13"/>
      <c r="F34" s="13"/>
      <c r="G34" s="12">
        <v>2758</v>
      </c>
      <c r="I34" s="3" t="s">
        <v>8</v>
      </c>
      <c r="J34" s="28">
        <f t="shared" si="1"/>
        <v>0.29042784626540974</v>
      </c>
      <c r="K34" s="28">
        <f t="shared" si="2"/>
        <v>0.63524292965917328</v>
      </c>
      <c r="L34" s="28">
        <f t="shared" si="3"/>
        <v>7.4329224075416964E-2</v>
      </c>
      <c r="M34" s="28">
        <f t="shared" si="4"/>
        <v>0</v>
      </c>
      <c r="N34" s="28">
        <f t="shared" si="5"/>
        <v>0</v>
      </c>
      <c r="O34" s="28">
        <f t="shared" si="6"/>
        <v>1</v>
      </c>
    </row>
    <row r="35" spans="1:15" x14ac:dyDescent="0.3">
      <c r="A35" s="3" t="s">
        <v>9</v>
      </c>
      <c r="B35" s="12">
        <v>654</v>
      </c>
      <c r="C35" s="12">
        <v>1879</v>
      </c>
      <c r="D35" s="12">
        <v>166</v>
      </c>
      <c r="E35" s="13"/>
      <c r="F35" s="13"/>
      <c r="G35" s="12">
        <v>2699</v>
      </c>
      <c r="I35" s="3" t="s">
        <v>9</v>
      </c>
      <c r="J35" s="28">
        <f t="shared" si="1"/>
        <v>0.24231196739533162</v>
      </c>
      <c r="K35" s="28">
        <f t="shared" si="2"/>
        <v>0.69618377176732127</v>
      </c>
      <c r="L35" s="28">
        <f t="shared" si="3"/>
        <v>6.1504260837347169E-2</v>
      </c>
      <c r="M35" s="28">
        <f t="shared" si="4"/>
        <v>0</v>
      </c>
      <c r="N35" s="28">
        <f t="shared" si="5"/>
        <v>0</v>
      </c>
      <c r="O35" s="28">
        <f t="shared" si="6"/>
        <v>1</v>
      </c>
    </row>
    <row r="36" spans="1:15" x14ac:dyDescent="0.3">
      <c r="A36" s="3" t="s">
        <v>10</v>
      </c>
      <c r="B36" s="12">
        <v>743</v>
      </c>
      <c r="C36" s="12">
        <v>2043</v>
      </c>
      <c r="D36" s="12">
        <v>129</v>
      </c>
      <c r="E36" s="13"/>
      <c r="F36" s="13"/>
      <c r="G36" s="12">
        <f>SUM(B36:F36)</f>
        <v>2915</v>
      </c>
      <c r="I36" s="3" t="s">
        <v>10</v>
      </c>
      <c r="J36" s="28">
        <f t="shared" si="1"/>
        <v>0.25488850771869642</v>
      </c>
      <c r="K36" s="28">
        <f t="shared" si="2"/>
        <v>0.70085763293310466</v>
      </c>
      <c r="L36" s="28">
        <f t="shared" si="3"/>
        <v>4.4253859348198969E-2</v>
      </c>
      <c r="M36" s="28">
        <f t="shared" si="4"/>
        <v>0</v>
      </c>
      <c r="N36" s="28">
        <f t="shared" si="5"/>
        <v>0</v>
      </c>
      <c r="O36" s="28">
        <f t="shared" si="6"/>
        <v>1</v>
      </c>
    </row>
    <row r="37" spans="1:15" x14ac:dyDescent="0.3">
      <c r="A37" s="3" t="s">
        <v>11</v>
      </c>
      <c r="B37" s="12">
        <v>700</v>
      </c>
      <c r="C37" s="12">
        <v>1924</v>
      </c>
      <c r="D37" s="12">
        <v>120</v>
      </c>
      <c r="E37" s="13"/>
      <c r="F37" s="13"/>
      <c r="G37" s="12">
        <f>SUM(B37:F37)</f>
        <v>2744</v>
      </c>
      <c r="I37" s="3" t="s">
        <v>11</v>
      </c>
      <c r="J37" s="28">
        <f t="shared" si="1"/>
        <v>0.25510204081632654</v>
      </c>
      <c r="K37" s="28">
        <f t="shared" si="2"/>
        <v>0.70116618075801751</v>
      </c>
      <c r="L37" s="28">
        <f t="shared" si="3"/>
        <v>4.3731778425655975E-2</v>
      </c>
      <c r="M37" s="28">
        <f t="shared" si="4"/>
        <v>0</v>
      </c>
      <c r="N37" s="28">
        <f t="shared" si="5"/>
        <v>0</v>
      </c>
      <c r="O37" s="28">
        <f t="shared" si="6"/>
        <v>1</v>
      </c>
    </row>
    <row r="38" spans="1:15" x14ac:dyDescent="0.3">
      <c r="A38" s="3" t="s">
        <v>47</v>
      </c>
      <c r="B38" s="12">
        <v>481</v>
      </c>
      <c r="C38" s="12">
        <v>1802</v>
      </c>
      <c r="D38" s="12">
        <v>163</v>
      </c>
      <c r="E38" s="13"/>
      <c r="F38" s="13"/>
      <c r="G38" s="12">
        <f>SUM(B38:F38)</f>
        <v>2446</v>
      </c>
      <c r="I38" s="3" t="s">
        <v>47</v>
      </c>
      <c r="J38" s="28">
        <f t="shared" ref="J38" si="7">B38/$G38</f>
        <v>0.19664758789860998</v>
      </c>
      <c r="K38" s="28">
        <f t="shared" ref="K38" si="8">C38/$G38</f>
        <v>0.73671300081766145</v>
      </c>
      <c r="L38" s="28">
        <f t="shared" ref="L38" si="9">D38/$G38</f>
        <v>6.6639411283728536E-2</v>
      </c>
      <c r="M38" s="28">
        <f t="shared" ref="M38" si="10">E38/$G38</f>
        <v>0</v>
      </c>
      <c r="N38" s="28">
        <f t="shared" ref="N38" si="11">F38/$G38</f>
        <v>0</v>
      </c>
      <c r="O38" s="28">
        <f t="shared" ref="O38" si="12">G38/$G38</f>
        <v>1</v>
      </c>
    </row>
  </sheetData>
  <mergeCells count="1">
    <mergeCell ref="A9:G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B1" sqref="B1"/>
    </sheetView>
  </sheetViews>
  <sheetFormatPr defaultRowHeight="14.4" x14ac:dyDescent="0.3"/>
  <sheetData>
    <row r="1" spans="1:9" x14ac:dyDescent="0.3">
      <c r="A1" s="7" t="s">
        <v>54</v>
      </c>
    </row>
    <row r="2" spans="1:9" x14ac:dyDescent="0.3">
      <c r="A2" s="14" t="s">
        <v>0</v>
      </c>
      <c r="B2" s="14" t="s">
        <v>24</v>
      </c>
      <c r="C2" s="14" t="s">
        <v>25</v>
      </c>
      <c r="D2" s="14" t="s">
        <v>26</v>
      </c>
      <c r="E2" s="14" t="s">
        <v>27</v>
      </c>
      <c r="F2" s="14" t="s">
        <v>28</v>
      </c>
      <c r="G2" s="14" t="s">
        <v>29</v>
      </c>
      <c r="H2" s="14" t="s">
        <v>30</v>
      </c>
      <c r="I2" s="14" t="s">
        <v>6</v>
      </c>
    </row>
    <row r="3" spans="1:9" x14ac:dyDescent="0.3">
      <c r="A3" s="34" t="s">
        <v>7</v>
      </c>
      <c r="B3" s="16">
        <v>537</v>
      </c>
      <c r="C3" s="16">
        <v>67</v>
      </c>
      <c r="D3" s="16">
        <v>678</v>
      </c>
      <c r="E3" s="16">
        <v>35</v>
      </c>
      <c r="F3" s="16">
        <v>1084</v>
      </c>
      <c r="G3" s="16">
        <v>52</v>
      </c>
      <c r="H3" s="16">
        <v>2</v>
      </c>
      <c r="I3" s="16">
        <v>2455</v>
      </c>
    </row>
    <row r="4" spans="1:9" x14ac:dyDescent="0.3">
      <c r="A4" s="34" t="s">
        <v>8</v>
      </c>
      <c r="B4" s="16">
        <v>574</v>
      </c>
      <c r="C4" s="16">
        <v>63</v>
      </c>
      <c r="D4" s="16">
        <v>734</v>
      </c>
      <c r="E4" s="16">
        <v>51</v>
      </c>
      <c r="F4" s="16">
        <v>1214</v>
      </c>
      <c r="G4" s="16">
        <v>105</v>
      </c>
      <c r="H4" s="16">
        <v>17</v>
      </c>
      <c r="I4" s="16">
        <v>2758</v>
      </c>
    </row>
    <row r="5" spans="1:9" x14ac:dyDescent="0.3">
      <c r="A5" s="34" t="s">
        <v>9</v>
      </c>
      <c r="B5" s="16">
        <v>911</v>
      </c>
      <c r="C5" s="16">
        <v>104</v>
      </c>
      <c r="D5" s="16">
        <v>699</v>
      </c>
      <c r="E5" s="16">
        <v>36</v>
      </c>
      <c r="F5" s="16">
        <v>827</v>
      </c>
      <c r="G5" s="16">
        <v>114</v>
      </c>
      <c r="H5" s="16">
        <v>8</v>
      </c>
      <c r="I5" s="16">
        <v>2699</v>
      </c>
    </row>
    <row r="6" spans="1:9" x14ac:dyDescent="0.3">
      <c r="A6" s="35" t="s">
        <v>10</v>
      </c>
      <c r="B6" s="18">
        <v>1114</v>
      </c>
      <c r="C6" s="18">
        <v>181</v>
      </c>
      <c r="D6" s="18">
        <v>732</v>
      </c>
      <c r="E6" s="18">
        <v>49</v>
      </c>
      <c r="F6" s="18">
        <v>725</v>
      </c>
      <c r="G6" s="18">
        <v>109</v>
      </c>
      <c r="H6" s="19">
        <v>0</v>
      </c>
      <c r="I6" s="16">
        <f>SUM(B6:H6)</f>
        <v>2910</v>
      </c>
    </row>
    <row r="7" spans="1:9" x14ac:dyDescent="0.3">
      <c r="A7" s="35" t="s">
        <v>11</v>
      </c>
      <c r="B7" s="18">
        <v>1029</v>
      </c>
      <c r="C7" s="18">
        <v>183</v>
      </c>
      <c r="D7" s="18">
        <v>727</v>
      </c>
      <c r="E7" s="18">
        <v>43</v>
      </c>
      <c r="F7" s="18">
        <v>713</v>
      </c>
      <c r="G7" s="18">
        <v>44</v>
      </c>
      <c r="H7" s="18">
        <v>6</v>
      </c>
      <c r="I7" s="16">
        <f>SUM(B7:H7)</f>
        <v>2745</v>
      </c>
    </row>
    <row r="8" spans="1:9" x14ac:dyDescent="0.3">
      <c r="A8" s="35" t="s">
        <v>47</v>
      </c>
      <c r="B8" s="18">
        <v>878</v>
      </c>
      <c r="C8" s="18">
        <v>150</v>
      </c>
      <c r="D8" s="18">
        <v>602</v>
      </c>
      <c r="E8" s="18">
        <v>37</v>
      </c>
      <c r="F8" s="18">
        <v>699</v>
      </c>
      <c r="G8" s="18">
        <v>60</v>
      </c>
      <c r="H8" s="18">
        <v>20</v>
      </c>
      <c r="I8" s="16">
        <v>2466</v>
      </c>
    </row>
    <row r="26" spans="1:9" x14ac:dyDescent="0.3">
      <c r="A26" s="7" t="s">
        <v>55</v>
      </c>
    </row>
    <row r="27" spans="1:9" x14ac:dyDescent="0.3">
      <c r="A27" s="14" t="s">
        <v>0</v>
      </c>
      <c r="B27" s="14" t="s">
        <v>24</v>
      </c>
      <c r="C27" s="14" t="s">
        <v>25</v>
      </c>
      <c r="D27" s="14" t="s">
        <v>26</v>
      </c>
      <c r="E27" s="14" t="s">
        <v>27</v>
      </c>
      <c r="F27" s="14" t="s">
        <v>28</v>
      </c>
      <c r="G27" s="14" t="s">
        <v>29</v>
      </c>
      <c r="H27" s="14" t="s">
        <v>30</v>
      </c>
      <c r="I27" s="14" t="s">
        <v>6</v>
      </c>
    </row>
    <row r="28" spans="1:9" x14ac:dyDescent="0.3">
      <c r="A28" s="15" t="s">
        <v>12</v>
      </c>
      <c r="B28" s="16">
        <v>645</v>
      </c>
      <c r="C28" s="16">
        <v>94</v>
      </c>
      <c r="D28" s="16">
        <v>1155</v>
      </c>
      <c r="E28" s="20"/>
      <c r="F28" s="16">
        <v>735</v>
      </c>
      <c r="G28" s="16">
        <v>67</v>
      </c>
      <c r="H28" s="20"/>
      <c r="I28" s="16">
        <v>2696</v>
      </c>
    </row>
    <row r="29" spans="1:9" x14ac:dyDescent="0.3">
      <c r="A29" s="15" t="s">
        <v>13</v>
      </c>
      <c r="B29" s="16">
        <v>644</v>
      </c>
      <c r="C29" s="16">
        <v>102</v>
      </c>
      <c r="D29" s="16">
        <v>1014</v>
      </c>
      <c r="E29" s="20"/>
      <c r="F29" s="16">
        <v>579</v>
      </c>
      <c r="G29" s="16">
        <v>40</v>
      </c>
      <c r="H29" s="20"/>
      <c r="I29" s="16">
        <v>2379</v>
      </c>
    </row>
    <row r="30" spans="1:9" x14ac:dyDescent="0.3">
      <c r="A30" s="15" t="s">
        <v>14</v>
      </c>
      <c r="B30" s="16">
        <v>682</v>
      </c>
      <c r="C30" s="16">
        <v>81</v>
      </c>
      <c r="D30" s="16">
        <v>923</v>
      </c>
      <c r="E30" s="20"/>
      <c r="F30" s="16">
        <v>799</v>
      </c>
      <c r="G30" s="16">
        <v>28</v>
      </c>
      <c r="H30" s="20"/>
      <c r="I30" s="16">
        <v>2513</v>
      </c>
    </row>
    <row r="31" spans="1:9" x14ac:dyDescent="0.3">
      <c r="A31" s="15" t="s">
        <v>15</v>
      </c>
      <c r="B31" s="16">
        <v>608</v>
      </c>
      <c r="C31" s="16">
        <v>49</v>
      </c>
      <c r="D31" s="16">
        <v>825</v>
      </c>
      <c r="E31" s="16">
        <v>1</v>
      </c>
      <c r="F31" s="16">
        <v>862</v>
      </c>
      <c r="G31" s="16">
        <v>21</v>
      </c>
      <c r="H31" s="20"/>
      <c r="I31" s="16">
        <v>2366</v>
      </c>
    </row>
    <row r="32" spans="1:9" x14ac:dyDescent="0.3">
      <c r="A32" s="15" t="s">
        <v>7</v>
      </c>
      <c r="B32" s="16">
        <v>537</v>
      </c>
      <c r="C32" s="16">
        <v>67</v>
      </c>
      <c r="D32" s="16">
        <v>678</v>
      </c>
      <c r="E32" s="16">
        <v>35</v>
      </c>
      <c r="F32" s="16">
        <v>1084</v>
      </c>
      <c r="G32" s="16">
        <v>52</v>
      </c>
      <c r="H32" s="16">
        <v>2</v>
      </c>
      <c r="I32" s="16">
        <v>2455</v>
      </c>
    </row>
    <row r="33" spans="1:9" x14ac:dyDescent="0.3">
      <c r="A33" s="15" t="s">
        <v>8</v>
      </c>
      <c r="B33" s="16">
        <v>574</v>
      </c>
      <c r="C33" s="16">
        <v>63</v>
      </c>
      <c r="D33" s="16">
        <v>734</v>
      </c>
      <c r="E33" s="16">
        <v>51</v>
      </c>
      <c r="F33" s="16">
        <v>1214</v>
      </c>
      <c r="G33" s="16">
        <v>105</v>
      </c>
      <c r="H33" s="16">
        <v>17</v>
      </c>
      <c r="I33" s="16">
        <v>2758</v>
      </c>
    </row>
    <row r="34" spans="1:9" x14ac:dyDescent="0.3">
      <c r="A34" s="15" t="s">
        <v>9</v>
      </c>
      <c r="B34" s="16">
        <v>911</v>
      </c>
      <c r="C34" s="16">
        <v>104</v>
      </c>
      <c r="D34" s="16">
        <v>699</v>
      </c>
      <c r="E34" s="16">
        <v>36</v>
      </c>
      <c r="F34" s="16">
        <v>827</v>
      </c>
      <c r="G34" s="16">
        <v>114</v>
      </c>
      <c r="H34" s="16">
        <v>8</v>
      </c>
      <c r="I34" s="16">
        <v>2699</v>
      </c>
    </row>
    <row r="35" spans="1:9" x14ac:dyDescent="0.3">
      <c r="A35" s="17" t="s">
        <v>10</v>
      </c>
      <c r="B35" s="18">
        <v>1114</v>
      </c>
      <c r="C35" s="18">
        <v>181</v>
      </c>
      <c r="D35" s="18">
        <v>732</v>
      </c>
      <c r="E35" s="18">
        <v>49</v>
      </c>
      <c r="F35" s="18">
        <v>725</v>
      </c>
      <c r="G35" s="18">
        <v>109</v>
      </c>
      <c r="H35" s="19">
        <v>0</v>
      </c>
      <c r="I35" s="16">
        <f>SUM(B35:H35)</f>
        <v>2910</v>
      </c>
    </row>
    <row r="36" spans="1:9" x14ac:dyDescent="0.3">
      <c r="A36" s="17" t="s">
        <v>11</v>
      </c>
      <c r="B36" s="18">
        <v>1029</v>
      </c>
      <c r="C36" s="18">
        <v>183</v>
      </c>
      <c r="D36" s="18">
        <v>727</v>
      </c>
      <c r="E36" s="18">
        <v>43</v>
      </c>
      <c r="F36" s="18">
        <v>713</v>
      </c>
      <c r="G36" s="18">
        <v>44</v>
      </c>
      <c r="H36" s="18">
        <v>6</v>
      </c>
      <c r="I36" s="16">
        <f>SUM(B36:H36)</f>
        <v>2745</v>
      </c>
    </row>
    <row r="37" spans="1:9" x14ac:dyDescent="0.3">
      <c r="A37" s="35" t="s">
        <v>47</v>
      </c>
      <c r="B37" s="18">
        <v>878</v>
      </c>
      <c r="C37" s="18">
        <v>150</v>
      </c>
      <c r="D37" s="18">
        <v>602</v>
      </c>
      <c r="E37" s="18">
        <v>37</v>
      </c>
      <c r="F37" s="18">
        <v>699</v>
      </c>
      <c r="G37" s="18">
        <v>60</v>
      </c>
      <c r="H37" s="18">
        <v>20</v>
      </c>
      <c r="I37" s="16">
        <v>2466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/>
  </sheetViews>
  <sheetFormatPr defaultRowHeight="14.4" x14ac:dyDescent="0.3"/>
  <cols>
    <col min="4" max="4" width="10.5546875" customWidth="1"/>
    <col min="10" max="10" width="11.5546875" bestFit="1" customWidth="1"/>
  </cols>
  <sheetData>
    <row r="1" spans="1:15" x14ac:dyDescent="0.3">
      <c r="A1" s="7" t="s">
        <v>56</v>
      </c>
      <c r="I1" s="7" t="s">
        <v>57</v>
      </c>
    </row>
    <row r="2" spans="1:15" ht="28.8" x14ac:dyDescent="0.3">
      <c r="A2" s="31" t="s">
        <v>31</v>
      </c>
      <c r="B2" s="22" t="s">
        <v>32</v>
      </c>
      <c r="C2" s="22" t="s">
        <v>33</v>
      </c>
      <c r="D2" s="22" t="s">
        <v>34</v>
      </c>
      <c r="E2" s="22" t="s">
        <v>35</v>
      </c>
      <c r="F2" s="22" t="s">
        <v>21</v>
      </c>
      <c r="G2" s="22" t="s">
        <v>6</v>
      </c>
      <c r="I2" s="21" t="s">
        <v>31</v>
      </c>
      <c r="J2" s="22" t="s">
        <v>32</v>
      </c>
      <c r="K2" s="22" t="s">
        <v>33</v>
      </c>
      <c r="L2" s="22" t="s">
        <v>34</v>
      </c>
      <c r="M2" s="22" t="s">
        <v>35</v>
      </c>
      <c r="N2" s="22" t="s">
        <v>21</v>
      </c>
      <c r="O2" s="22" t="s">
        <v>6</v>
      </c>
    </row>
    <row r="3" spans="1:15" x14ac:dyDescent="0.3">
      <c r="A3" s="31" t="s">
        <v>36</v>
      </c>
      <c r="B3" s="22">
        <v>563</v>
      </c>
      <c r="C3" s="22">
        <v>293</v>
      </c>
      <c r="D3" s="22">
        <v>1294</v>
      </c>
      <c r="E3" s="22">
        <v>300</v>
      </c>
      <c r="F3" s="22">
        <v>5</v>
      </c>
      <c r="G3" s="6">
        <f>SUM(B3:F3)</f>
        <v>2455</v>
      </c>
      <c r="I3" s="21" t="s">
        <v>36</v>
      </c>
      <c r="J3" s="27">
        <f>B3/$G3</f>
        <v>0.22932790224032587</v>
      </c>
      <c r="K3" s="27">
        <f t="shared" ref="K3:O3" si="0">C3/$G3</f>
        <v>0.11934826883910386</v>
      </c>
      <c r="L3" s="27">
        <f t="shared" si="0"/>
        <v>0.52708757637474546</v>
      </c>
      <c r="M3" s="27">
        <f t="shared" si="0"/>
        <v>0.12219959266802444</v>
      </c>
      <c r="N3" s="27">
        <f t="shared" si="0"/>
        <v>2.0366598778004071E-3</v>
      </c>
      <c r="O3" s="27">
        <f t="shared" si="0"/>
        <v>1</v>
      </c>
    </row>
    <row r="4" spans="1:15" x14ac:dyDescent="0.3">
      <c r="A4" s="31" t="s">
        <v>37</v>
      </c>
      <c r="B4" s="22">
        <v>675</v>
      </c>
      <c r="C4" s="22">
        <v>280</v>
      </c>
      <c r="D4" s="22">
        <v>1458</v>
      </c>
      <c r="E4" s="22">
        <v>341</v>
      </c>
      <c r="F4" s="22">
        <v>4</v>
      </c>
      <c r="G4" s="6">
        <f>SUM(B4:F4)</f>
        <v>2758</v>
      </c>
      <c r="I4" s="21" t="s">
        <v>37</v>
      </c>
      <c r="J4" s="27">
        <f t="shared" ref="J4:J7" si="1">B4/$G4</f>
        <v>0.24474256707759245</v>
      </c>
      <c r="K4" s="27">
        <f t="shared" ref="K4:K7" si="2">C4/$G4</f>
        <v>0.10152284263959391</v>
      </c>
      <c r="L4" s="27">
        <f t="shared" ref="L4:L7" si="3">D4/$G4</f>
        <v>0.52864394488759969</v>
      </c>
      <c r="M4" s="27">
        <f t="shared" ref="M4:M7" si="4">E4/$G4</f>
        <v>0.12364031907179115</v>
      </c>
      <c r="N4" s="27">
        <f t="shared" ref="N4:N7" si="5">F4/$G4</f>
        <v>1.4503263234227702E-3</v>
      </c>
      <c r="O4" s="27">
        <f t="shared" ref="O4:O7" si="6">G4/$G4</f>
        <v>1</v>
      </c>
    </row>
    <row r="5" spans="1:15" x14ac:dyDescent="0.3">
      <c r="A5" s="31" t="s">
        <v>38</v>
      </c>
      <c r="B5" s="22">
        <v>565</v>
      </c>
      <c r="C5" s="22">
        <v>274</v>
      </c>
      <c r="D5" s="22">
        <v>1538</v>
      </c>
      <c r="E5" s="22">
        <v>313</v>
      </c>
      <c r="F5" s="22">
        <v>9</v>
      </c>
      <c r="G5" s="6">
        <f>SUM(B5:F5)</f>
        <v>2699</v>
      </c>
      <c r="I5" s="21" t="s">
        <v>38</v>
      </c>
      <c r="J5" s="27">
        <f t="shared" si="1"/>
        <v>0.20933679140422379</v>
      </c>
      <c r="K5" s="27">
        <f t="shared" si="2"/>
        <v>0.1015190811411634</v>
      </c>
      <c r="L5" s="27">
        <f t="shared" si="3"/>
        <v>0.56984068173397551</v>
      </c>
      <c r="M5" s="27">
        <f t="shared" si="4"/>
        <v>0.11596887736198593</v>
      </c>
      <c r="N5" s="27">
        <f t="shared" si="5"/>
        <v>3.3345683586513525E-3</v>
      </c>
      <c r="O5" s="27">
        <f t="shared" si="6"/>
        <v>1</v>
      </c>
    </row>
    <row r="6" spans="1:15" x14ac:dyDescent="0.3">
      <c r="A6" s="31" t="s">
        <v>39</v>
      </c>
      <c r="B6" s="22">
        <v>587</v>
      </c>
      <c r="C6" s="22">
        <v>326</v>
      </c>
      <c r="D6" s="22">
        <v>1643</v>
      </c>
      <c r="E6" s="22">
        <v>346</v>
      </c>
      <c r="F6" s="22">
        <v>9</v>
      </c>
      <c r="G6" s="6">
        <f>SUM(B6:F6)</f>
        <v>2911</v>
      </c>
      <c r="I6" s="21" t="s">
        <v>39</v>
      </c>
      <c r="J6" s="27">
        <f t="shared" si="1"/>
        <v>0.20164891789762968</v>
      </c>
      <c r="K6" s="27">
        <f t="shared" si="2"/>
        <v>0.11198900721401581</v>
      </c>
      <c r="L6" s="27">
        <f t="shared" si="3"/>
        <v>0.56441085537615943</v>
      </c>
      <c r="M6" s="27">
        <f t="shared" si="4"/>
        <v>0.11885949845413947</v>
      </c>
      <c r="N6" s="27">
        <f t="shared" si="5"/>
        <v>3.091721058055651E-3</v>
      </c>
      <c r="O6" s="27">
        <f t="shared" si="6"/>
        <v>1</v>
      </c>
    </row>
    <row r="7" spans="1:15" x14ac:dyDescent="0.3">
      <c r="A7" s="31" t="s">
        <v>40</v>
      </c>
      <c r="B7" s="22">
        <v>499</v>
      </c>
      <c r="C7" s="22">
        <v>355</v>
      </c>
      <c r="D7" s="22">
        <v>1550</v>
      </c>
      <c r="E7" s="22">
        <v>332</v>
      </c>
      <c r="F7" s="22">
        <v>9</v>
      </c>
      <c r="G7" s="6">
        <f>SUM(B7:F7)</f>
        <v>2745</v>
      </c>
      <c r="I7" s="21" t="s">
        <v>40</v>
      </c>
      <c r="J7" s="27">
        <f t="shared" si="1"/>
        <v>0.18178506375227688</v>
      </c>
      <c r="K7" s="27">
        <f t="shared" si="2"/>
        <v>0.12932604735883424</v>
      </c>
      <c r="L7" s="27">
        <f t="shared" si="3"/>
        <v>0.56466302367941712</v>
      </c>
      <c r="M7" s="27">
        <f t="shared" si="4"/>
        <v>0.1209471766848816</v>
      </c>
      <c r="N7" s="27">
        <f t="shared" si="5"/>
        <v>3.2786885245901639E-3</v>
      </c>
      <c r="O7" s="27">
        <f t="shared" si="6"/>
        <v>1</v>
      </c>
    </row>
    <row r="8" spans="1:15" x14ac:dyDescent="0.3">
      <c r="A8" s="31" t="s">
        <v>47</v>
      </c>
      <c r="B8" s="22">
        <v>407</v>
      </c>
      <c r="C8" s="22">
        <v>319</v>
      </c>
      <c r="D8" s="22">
        <v>1403</v>
      </c>
      <c r="E8" s="22">
        <v>301</v>
      </c>
      <c r="F8" s="22">
        <v>16</v>
      </c>
      <c r="G8" s="6">
        <v>2446</v>
      </c>
      <c r="I8" s="40" t="s">
        <v>47</v>
      </c>
      <c r="J8" s="27">
        <f t="shared" ref="J8" si="7">B8/$G8</f>
        <v>0.16639411283728536</v>
      </c>
      <c r="K8" s="27">
        <f t="shared" ref="K8" si="8">C8/$G8</f>
        <v>0.1304170073589534</v>
      </c>
      <c r="L8" s="27">
        <f t="shared" ref="L8" si="9">D8/$G8</f>
        <v>0.57358953393295176</v>
      </c>
      <c r="M8" s="27">
        <f t="shared" ref="M8" si="10">E8/$G8</f>
        <v>0.12305805396565822</v>
      </c>
      <c r="N8" s="27">
        <f t="shared" ref="N8" si="11">F8/$G8</f>
        <v>6.5412919051512676E-3</v>
      </c>
      <c r="O8" s="27">
        <f t="shared" ref="O8" si="12">G8/$G8</f>
        <v>1</v>
      </c>
    </row>
    <row r="9" spans="1:15" x14ac:dyDescent="0.3">
      <c r="A9" s="37"/>
      <c r="B9" s="38"/>
      <c r="C9" s="38"/>
      <c r="D9" s="38"/>
      <c r="E9" s="38"/>
      <c r="F9" s="38"/>
      <c r="G9" s="39"/>
      <c r="J9" s="30"/>
      <c r="K9" s="30"/>
      <c r="L9" s="30"/>
      <c r="M9" s="30"/>
      <c r="N9" s="30"/>
      <c r="O9" s="30"/>
    </row>
    <row r="27" spans="1:7" x14ac:dyDescent="0.3">
      <c r="A27" s="7" t="s">
        <v>58</v>
      </c>
    </row>
    <row r="28" spans="1:7" x14ac:dyDescent="0.3">
      <c r="A28" s="21" t="s">
        <v>31</v>
      </c>
      <c r="B28" s="22" t="s">
        <v>32</v>
      </c>
      <c r="C28" s="22" t="s">
        <v>33</v>
      </c>
      <c r="D28" s="22" t="s">
        <v>34</v>
      </c>
      <c r="E28" s="22" t="s">
        <v>35</v>
      </c>
      <c r="F28" s="22" t="s">
        <v>21</v>
      </c>
      <c r="G28" s="22" t="s">
        <v>6</v>
      </c>
    </row>
    <row r="29" spans="1:7" x14ac:dyDescent="0.3">
      <c r="A29" s="21" t="s">
        <v>41</v>
      </c>
      <c r="B29" s="22">
        <v>865</v>
      </c>
      <c r="C29" s="22">
        <v>405</v>
      </c>
      <c r="D29" s="22">
        <v>1127</v>
      </c>
      <c r="E29" s="22">
        <v>254</v>
      </c>
      <c r="F29" s="22">
        <v>45</v>
      </c>
      <c r="G29" s="6">
        <f t="shared" ref="G29:G37" si="13">SUM(B29:F29)</f>
        <v>2696</v>
      </c>
    </row>
    <row r="30" spans="1:7" x14ac:dyDescent="0.3">
      <c r="A30" s="21" t="s">
        <v>42</v>
      </c>
      <c r="B30" s="22">
        <v>538</v>
      </c>
      <c r="C30" s="22">
        <v>392</v>
      </c>
      <c r="D30" s="22">
        <v>1157</v>
      </c>
      <c r="E30" s="22">
        <v>274</v>
      </c>
      <c r="F30" s="22">
        <v>18</v>
      </c>
      <c r="G30" s="6">
        <f t="shared" si="13"/>
        <v>2379</v>
      </c>
    </row>
    <row r="31" spans="1:7" x14ac:dyDescent="0.3">
      <c r="A31" s="21" t="s">
        <v>43</v>
      </c>
      <c r="B31" s="22">
        <v>693</v>
      </c>
      <c r="C31" s="22">
        <v>271</v>
      </c>
      <c r="D31" s="22">
        <v>1251</v>
      </c>
      <c r="E31" s="22">
        <v>285</v>
      </c>
      <c r="F31" s="22">
        <v>13</v>
      </c>
      <c r="G31" s="6">
        <f t="shared" si="13"/>
        <v>2513</v>
      </c>
    </row>
    <row r="32" spans="1:7" x14ac:dyDescent="0.3">
      <c r="A32" s="21" t="s">
        <v>44</v>
      </c>
      <c r="B32" s="22">
        <v>608</v>
      </c>
      <c r="C32" s="22">
        <v>239</v>
      </c>
      <c r="D32" s="22">
        <v>1231</v>
      </c>
      <c r="E32" s="22">
        <v>282</v>
      </c>
      <c r="F32" s="22">
        <v>6</v>
      </c>
      <c r="G32" s="6">
        <f t="shared" si="13"/>
        <v>2366</v>
      </c>
    </row>
    <row r="33" spans="1:7" x14ac:dyDescent="0.3">
      <c r="A33" s="21" t="s">
        <v>36</v>
      </c>
      <c r="B33" s="22">
        <v>563</v>
      </c>
      <c r="C33" s="22">
        <v>293</v>
      </c>
      <c r="D33" s="22">
        <v>1294</v>
      </c>
      <c r="E33" s="22">
        <v>300</v>
      </c>
      <c r="F33" s="22">
        <v>5</v>
      </c>
      <c r="G33" s="6">
        <f t="shared" si="13"/>
        <v>2455</v>
      </c>
    </row>
    <row r="34" spans="1:7" x14ac:dyDescent="0.3">
      <c r="A34" s="21" t="s">
        <v>37</v>
      </c>
      <c r="B34" s="22">
        <v>675</v>
      </c>
      <c r="C34" s="22">
        <v>280</v>
      </c>
      <c r="D34" s="22">
        <v>1458</v>
      </c>
      <c r="E34" s="22">
        <v>341</v>
      </c>
      <c r="F34" s="22">
        <v>4</v>
      </c>
      <c r="G34" s="6">
        <f t="shared" si="13"/>
        <v>2758</v>
      </c>
    </row>
    <row r="35" spans="1:7" x14ac:dyDescent="0.3">
      <c r="A35" s="21" t="s">
        <v>38</v>
      </c>
      <c r="B35" s="22">
        <v>565</v>
      </c>
      <c r="C35" s="22">
        <v>274</v>
      </c>
      <c r="D35" s="22">
        <v>1538</v>
      </c>
      <c r="E35" s="22">
        <v>313</v>
      </c>
      <c r="F35" s="22">
        <v>9</v>
      </c>
      <c r="G35" s="6">
        <f t="shared" si="13"/>
        <v>2699</v>
      </c>
    </row>
    <row r="36" spans="1:7" x14ac:dyDescent="0.3">
      <c r="A36" s="21" t="s">
        <v>39</v>
      </c>
      <c r="B36" s="22">
        <v>587</v>
      </c>
      <c r="C36" s="22">
        <v>326</v>
      </c>
      <c r="D36" s="22">
        <v>1643</v>
      </c>
      <c r="E36" s="22">
        <v>346</v>
      </c>
      <c r="F36" s="22">
        <v>9</v>
      </c>
      <c r="G36" s="6">
        <f t="shared" si="13"/>
        <v>2911</v>
      </c>
    </row>
    <row r="37" spans="1:7" x14ac:dyDescent="0.3">
      <c r="A37" s="21" t="s">
        <v>40</v>
      </c>
      <c r="B37" s="22">
        <v>499</v>
      </c>
      <c r="C37" s="22">
        <v>355</v>
      </c>
      <c r="D37" s="22">
        <v>1550</v>
      </c>
      <c r="E37" s="22">
        <v>332</v>
      </c>
      <c r="F37" s="22">
        <v>9</v>
      </c>
      <c r="G37" s="6">
        <f t="shared" si="13"/>
        <v>2745</v>
      </c>
    </row>
    <row r="38" spans="1:7" x14ac:dyDescent="0.3">
      <c r="A38" s="31" t="s">
        <v>47</v>
      </c>
      <c r="B38" s="22">
        <v>407</v>
      </c>
      <c r="C38" s="22">
        <v>319</v>
      </c>
      <c r="D38" s="22">
        <v>1403</v>
      </c>
      <c r="E38" s="22">
        <v>301</v>
      </c>
      <c r="F38" s="22">
        <v>16</v>
      </c>
      <c r="G38" s="6">
        <v>2446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/>
  </sheetViews>
  <sheetFormatPr defaultRowHeight="14.4" x14ac:dyDescent="0.3"/>
  <cols>
    <col min="1" max="1" width="10.6640625" customWidth="1"/>
  </cols>
  <sheetData>
    <row r="1" spans="1:9" s="7" customFormat="1" x14ac:dyDescent="0.3">
      <c r="A1" s="7" t="s">
        <v>59</v>
      </c>
      <c r="F1" s="7" t="s">
        <v>60</v>
      </c>
    </row>
    <row r="2" spans="1:9" x14ac:dyDescent="0.3">
      <c r="A2" s="23" t="s">
        <v>0</v>
      </c>
      <c r="B2" s="24" t="s">
        <v>45</v>
      </c>
      <c r="C2" s="24" t="s">
        <v>46</v>
      </c>
      <c r="D2" s="24" t="s">
        <v>6</v>
      </c>
      <c r="F2" s="24" t="s">
        <v>0</v>
      </c>
      <c r="G2" s="24" t="s">
        <v>45</v>
      </c>
      <c r="H2" s="24" t="s">
        <v>46</v>
      </c>
      <c r="I2" s="24" t="s">
        <v>6</v>
      </c>
    </row>
    <row r="3" spans="1:9" x14ac:dyDescent="0.3">
      <c r="A3" s="3" t="s">
        <v>7</v>
      </c>
      <c r="B3" s="25">
        <v>1291</v>
      </c>
      <c r="C3" s="25">
        <v>1164</v>
      </c>
      <c r="D3" s="25">
        <v>2455</v>
      </c>
      <c r="F3" s="3" t="s">
        <v>7</v>
      </c>
      <c r="G3" s="26">
        <f t="shared" ref="G3:G5" si="0">B3/D3</f>
        <v>0.5258655804480652</v>
      </c>
      <c r="H3" s="26">
        <f t="shared" ref="H3:H5" si="1">C3/D3</f>
        <v>0.4741344195519348</v>
      </c>
      <c r="I3" s="25">
        <v>2455</v>
      </c>
    </row>
    <row r="4" spans="1:9" x14ac:dyDescent="0.3">
      <c r="A4" s="3" t="s">
        <v>8</v>
      </c>
      <c r="B4" s="25">
        <v>1472</v>
      </c>
      <c r="C4" s="25">
        <v>1286</v>
      </c>
      <c r="D4" s="25">
        <v>2758</v>
      </c>
      <c r="F4" s="3" t="s">
        <v>8</v>
      </c>
      <c r="G4" s="26">
        <f t="shared" si="0"/>
        <v>0.5337200870195794</v>
      </c>
      <c r="H4" s="26">
        <f t="shared" si="1"/>
        <v>0.4662799129804206</v>
      </c>
      <c r="I4" s="25">
        <v>2758</v>
      </c>
    </row>
    <row r="5" spans="1:9" x14ac:dyDescent="0.3">
      <c r="A5" s="3" t="s">
        <v>9</v>
      </c>
      <c r="B5" s="25">
        <v>1448</v>
      </c>
      <c r="C5" s="25">
        <v>1251</v>
      </c>
      <c r="D5" s="25">
        <v>2699</v>
      </c>
      <c r="F5" s="3" t="s">
        <v>9</v>
      </c>
      <c r="G5" s="26">
        <f t="shared" si="0"/>
        <v>0.53649499814746204</v>
      </c>
      <c r="H5" s="26">
        <f t="shared" si="1"/>
        <v>0.46350500185253796</v>
      </c>
      <c r="I5" s="25">
        <v>2699</v>
      </c>
    </row>
    <row r="6" spans="1:9" x14ac:dyDescent="0.3">
      <c r="A6" s="3" t="s">
        <v>10</v>
      </c>
      <c r="B6" s="25">
        <v>1558</v>
      </c>
      <c r="C6" s="25">
        <v>1357</v>
      </c>
      <c r="D6" s="25">
        <f>B6+C6</f>
        <v>2915</v>
      </c>
      <c r="F6" s="3" t="s">
        <v>10</v>
      </c>
      <c r="G6" s="26">
        <f>B6/D6</f>
        <v>0.53447684391080619</v>
      </c>
      <c r="H6" s="26">
        <f>C6/D6</f>
        <v>0.46552315608919381</v>
      </c>
      <c r="I6" s="25">
        <v>2915</v>
      </c>
    </row>
    <row r="7" spans="1:9" x14ac:dyDescent="0.3">
      <c r="A7" s="3" t="s">
        <v>11</v>
      </c>
      <c r="B7" s="25">
        <v>1494</v>
      </c>
      <c r="C7" s="25">
        <v>1250</v>
      </c>
      <c r="D7" s="25">
        <f>B7+C7</f>
        <v>2744</v>
      </c>
      <c r="F7" s="3" t="s">
        <v>11</v>
      </c>
      <c r="G7" s="26">
        <f>B7/D7</f>
        <v>0.54446064139941686</v>
      </c>
      <c r="H7" s="26">
        <f>C7/D7</f>
        <v>0.45553935860058309</v>
      </c>
      <c r="I7" s="25">
        <v>2744</v>
      </c>
    </row>
    <row r="8" spans="1:9" x14ac:dyDescent="0.3">
      <c r="A8" s="3" t="s">
        <v>47</v>
      </c>
      <c r="B8" s="25">
        <v>1263</v>
      </c>
      <c r="C8" s="25">
        <v>1183</v>
      </c>
      <c r="D8" s="25">
        <v>2446</v>
      </c>
      <c r="F8" s="5" t="s">
        <v>47</v>
      </c>
      <c r="G8" s="26">
        <f>B8/D8</f>
        <v>0.51635322976287812</v>
      </c>
      <c r="H8" s="26">
        <f>C8/D8</f>
        <v>0.48364677023712183</v>
      </c>
      <c r="I8" s="25">
        <v>2446</v>
      </c>
    </row>
    <row r="9" spans="1:9" x14ac:dyDescent="0.3">
      <c r="A9" s="5"/>
      <c r="B9" s="32"/>
      <c r="C9" s="32"/>
      <c r="D9" s="32"/>
      <c r="F9" s="5"/>
      <c r="G9" s="33"/>
      <c r="H9" s="33"/>
      <c r="I9" s="32"/>
    </row>
    <row r="27" spans="1:9" s="7" customFormat="1" x14ac:dyDescent="0.3">
      <c r="A27" s="7" t="s">
        <v>61</v>
      </c>
      <c r="F27" s="7" t="s">
        <v>62</v>
      </c>
    </row>
    <row r="28" spans="1:9" x14ac:dyDescent="0.3">
      <c r="A28" s="23" t="s">
        <v>0</v>
      </c>
      <c r="B28" s="24" t="s">
        <v>45</v>
      </c>
      <c r="C28" s="24" t="s">
        <v>46</v>
      </c>
      <c r="D28" s="24" t="s">
        <v>6</v>
      </c>
      <c r="F28" s="24" t="s">
        <v>0</v>
      </c>
      <c r="G28" s="24" t="s">
        <v>45</v>
      </c>
      <c r="H28" s="24" t="s">
        <v>46</v>
      </c>
      <c r="I28" s="24" t="s">
        <v>6</v>
      </c>
    </row>
    <row r="29" spans="1:9" x14ac:dyDescent="0.3">
      <c r="A29" s="3" t="s">
        <v>12</v>
      </c>
      <c r="B29" s="25">
        <v>1359</v>
      </c>
      <c r="C29" s="25">
        <v>1337</v>
      </c>
      <c r="D29" s="25">
        <v>2696</v>
      </c>
      <c r="F29" s="3" t="s">
        <v>12</v>
      </c>
      <c r="G29" s="26">
        <f>B29/D29</f>
        <v>0.50408011869436198</v>
      </c>
      <c r="H29" s="26">
        <f>C29/D29</f>
        <v>0.49591988130563797</v>
      </c>
      <c r="I29" s="25">
        <v>2696</v>
      </c>
    </row>
    <row r="30" spans="1:9" x14ac:dyDescent="0.3">
      <c r="A30" s="3" t="s">
        <v>13</v>
      </c>
      <c r="B30" s="25">
        <v>1168</v>
      </c>
      <c r="C30" s="25">
        <v>1211</v>
      </c>
      <c r="D30" s="25">
        <v>2379</v>
      </c>
      <c r="F30" s="3" t="s">
        <v>13</v>
      </c>
      <c r="G30" s="26">
        <f t="shared" ref="G30:G35" si="2">B30/D30</f>
        <v>0.49096258932324505</v>
      </c>
      <c r="H30" s="26">
        <f t="shared" ref="H30:H35" si="3">C30/D30</f>
        <v>0.5090374106767549</v>
      </c>
      <c r="I30" s="25">
        <v>2379</v>
      </c>
    </row>
    <row r="31" spans="1:9" x14ac:dyDescent="0.3">
      <c r="A31" s="3" t="s">
        <v>14</v>
      </c>
      <c r="B31" s="25">
        <v>1293</v>
      </c>
      <c r="C31" s="25">
        <v>1220</v>
      </c>
      <c r="D31" s="25">
        <v>2513</v>
      </c>
      <c r="F31" s="3" t="s">
        <v>14</v>
      </c>
      <c r="G31" s="26">
        <f t="shared" si="2"/>
        <v>0.51452447274174296</v>
      </c>
      <c r="H31" s="26">
        <f t="shared" si="3"/>
        <v>0.48547552725825704</v>
      </c>
      <c r="I31" s="25">
        <v>2513</v>
      </c>
    </row>
    <row r="32" spans="1:9" x14ac:dyDescent="0.3">
      <c r="A32" s="3" t="s">
        <v>15</v>
      </c>
      <c r="B32" s="25">
        <v>1201</v>
      </c>
      <c r="C32" s="25">
        <v>1165</v>
      </c>
      <c r="D32" s="25">
        <v>2366</v>
      </c>
      <c r="F32" s="3" t="s">
        <v>15</v>
      </c>
      <c r="G32" s="26">
        <f t="shared" si="2"/>
        <v>0.50760777683854608</v>
      </c>
      <c r="H32" s="26">
        <f t="shared" si="3"/>
        <v>0.49239222316145392</v>
      </c>
      <c r="I32" s="25">
        <v>2366</v>
      </c>
    </row>
    <row r="33" spans="1:9" x14ac:dyDescent="0.3">
      <c r="A33" s="3" t="s">
        <v>7</v>
      </c>
      <c r="B33" s="25">
        <v>1291</v>
      </c>
      <c r="C33" s="25">
        <v>1164</v>
      </c>
      <c r="D33" s="25">
        <v>2455</v>
      </c>
      <c r="F33" s="3" t="s">
        <v>7</v>
      </c>
      <c r="G33" s="26">
        <f t="shared" si="2"/>
        <v>0.5258655804480652</v>
      </c>
      <c r="H33" s="26">
        <f t="shared" si="3"/>
        <v>0.4741344195519348</v>
      </c>
      <c r="I33" s="25">
        <v>2455</v>
      </c>
    </row>
    <row r="34" spans="1:9" x14ac:dyDescent="0.3">
      <c r="A34" s="3" t="s">
        <v>8</v>
      </c>
      <c r="B34" s="25">
        <v>1472</v>
      </c>
      <c r="C34" s="25">
        <v>1286</v>
      </c>
      <c r="D34" s="25">
        <v>2758</v>
      </c>
      <c r="F34" s="3" t="s">
        <v>8</v>
      </c>
      <c r="G34" s="26">
        <f t="shared" si="2"/>
        <v>0.5337200870195794</v>
      </c>
      <c r="H34" s="26">
        <f t="shared" si="3"/>
        <v>0.4662799129804206</v>
      </c>
      <c r="I34" s="25">
        <v>2758</v>
      </c>
    </row>
    <row r="35" spans="1:9" x14ac:dyDescent="0.3">
      <c r="A35" s="3" t="s">
        <v>9</v>
      </c>
      <c r="B35" s="25">
        <v>1448</v>
      </c>
      <c r="C35" s="25">
        <v>1251</v>
      </c>
      <c r="D35" s="25">
        <v>2699</v>
      </c>
      <c r="F35" s="3" t="s">
        <v>9</v>
      </c>
      <c r="G35" s="26">
        <f t="shared" si="2"/>
        <v>0.53649499814746204</v>
      </c>
      <c r="H35" s="26">
        <f t="shared" si="3"/>
        <v>0.46350500185253796</v>
      </c>
      <c r="I35" s="25">
        <v>2699</v>
      </c>
    </row>
    <row r="36" spans="1:9" x14ac:dyDescent="0.3">
      <c r="A36" s="3" t="s">
        <v>10</v>
      </c>
      <c r="B36" s="25">
        <v>1558</v>
      </c>
      <c r="C36" s="25">
        <v>1357</v>
      </c>
      <c r="D36" s="25">
        <f>B36+C36</f>
        <v>2915</v>
      </c>
      <c r="F36" s="3" t="s">
        <v>10</v>
      </c>
      <c r="G36" s="26">
        <f>B36/D36</f>
        <v>0.53447684391080619</v>
      </c>
      <c r="H36" s="26">
        <f>C36/D36</f>
        <v>0.46552315608919381</v>
      </c>
      <c r="I36" s="25">
        <v>2915</v>
      </c>
    </row>
    <row r="37" spans="1:9" x14ac:dyDescent="0.3">
      <c r="A37" s="3" t="s">
        <v>11</v>
      </c>
      <c r="B37" s="25">
        <v>1494</v>
      </c>
      <c r="C37" s="25">
        <v>1250</v>
      </c>
      <c r="D37" s="25">
        <f>B37+C37</f>
        <v>2744</v>
      </c>
      <c r="F37" s="3" t="s">
        <v>11</v>
      </c>
      <c r="G37" s="26">
        <f>B37/D37</f>
        <v>0.54446064139941686</v>
      </c>
      <c r="H37" s="26">
        <f>C37/D37</f>
        <v>0.45553935860058309</v>
      </c>
      <c r="I37" s="25">
        <v>2744</v>
      </c>
    </row>
    <row r="38" spans="1:9" x14ac:dyDescent="0.3">
      <c r="A38" s="3" t="s">
        <v>47</v>
      </c>
      <c r="B38" s="25">
        <v>1263</v>
      </c>
      <c r="C38" s="25">
        <v>1183</v>
      </c>
      <c r="D38" s="25">
        <v>2446</v>
      </c>
      <c r="F38" s="3" t="s">
        <v>47</v>
      </c>
      <c r="G38" s="26">
        <f>B38/D38</f>
        <v>0.51635322976287812</v>
      </c>
      <c r="H38" s="26">
        <f>C38/D38</f>
        <v>0.48364677023712183</v>
      </c>
      <c r="I38" s="25">
        <v>2446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Headcount</vt:lpstr>
      <vt:lpstr>studentType</vt:lpstr>
      <vt:lpstr>degreeType</vt:lpstr>
      <vt:lpstr>stateOrigin</vt:lpstr>
      <vt:lpstr>gender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Hicks</dc:creator>
  <cp:lastModifiedBy>Jimmy Hicks</cp:lastModifiedBy>
  <dcterms:created xsi:type="dcterms:W3CDTF">2013-03-13T23:22:46Z</dcterms:created>
  <dcterms:modified xsi:type="dcterms:W3CDTF">2013-08-26T23:06:07Z</dcterms:modified>
</cp:coreProperties>
</file>